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<sst xmlns="http://schemas.openxmlformats.org/spreadsheetml/2006/main" count="9469" uniqueCount="2596">
  <si>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</si>
  <si>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</si>
  <si>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</si>
  <si>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</si>
  <si>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</si>
  <si>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</si>
  <si>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</si>
  <si>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</si>
  <si>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</si>
  <si>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</si>
  <si>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</si>
  <si>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</si>
  <si>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</si>
  <si>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</si>
  <si>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</si>
  <si>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</si>
  <si>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</si>
  <si>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</si>
  <si>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</si>
  <si>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</si>
  <si>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</si>
  <si>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</si>
  <si>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</si>
  <si>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</si>
  <si>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</si>
  <si>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</si>
  <si>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</si>
  <si>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</si>
  <si>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</si>
  <si>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</si>
  <si>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</si>
  <si>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</si>
  <si>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</si>
  <si>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</si>
  <si>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</si>
  <si>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</si>
  <si>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</si>
  <si>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</si>
  <si>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</si>
  <si>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</si>
  <si>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</si>
  <si>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</si>
  <si>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</si>
  <si>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</si>
  <si>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</si>
  <si>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</si>
  <si>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</si>
  <si>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</si>
  <si>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</si>
  <si>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</si>
  <si>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</si>
  <si>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</si>
  <si>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</si>
  <si>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</si>
  <si>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</si>
  <si>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</si>
  <si>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</si>
  <si>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</si>
  <si>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</si>
  <si>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</si>
  <si>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</si>
  <si>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</si>
  <si>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</si>
  <si>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</si>
  <si>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</si>
  <si>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</si>
  <si>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</si>
  <si>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</si>
  <si>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</si>
  <si>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</si>
  <si>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</si>
  <si>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</si>
  <si>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</si>
  <si>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</si>
  <si>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</si>
  <si>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</si>
  <si>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</si>
  <si>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</si>
  <si>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</si>
  <si>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</si>
  <si>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</si>
  <si>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</si>
  <si>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</si>
  <si>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</si>
  <si>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</si>
  <si>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</si>
  <si>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</si>
  <si>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</si>
  <si>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</si>
  <si>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</si>
  <si>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</si>
  <si>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</si>
  <si>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</si>
  <si>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</si>
  <si>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</si>
  <si>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</si>
  <si>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</si>
  <si>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</si>
  <si>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</si>
  <si>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</si>
  <si>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</si>
  <si>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</si>
  <si>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</si>
  <si>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</si>
  <si>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</si>
  <si>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</si>
  <si>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</si>
  <si>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</si>
  <si>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</si>
  <si>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</si>
  <si>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</si>
  <si>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</si>
  <si>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</si>
  <si>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</si>
  <si>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</si>
  <si>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</si>
  <si>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</si>
  <si>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4189673; 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</si>
  <si>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</si>
  <si>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</si>
  <si>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</si>
  <si>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</si>
  <si>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</si>
  <si>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</si>
  <si>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</si>
  <si>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</si>
  <si>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</si>
  <si>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</si>
  <si>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</si>
  <si>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</si>
  <si>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</si>
  <si>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</si>
  <si>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</si>
  <si>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</si>
  <si>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</si>
  <si>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</si>
  <si>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</si>
  <si>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</si>
  <si>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</si>
  <si>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</si>
  <si>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</si>
  <si>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</si>
  <si>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</si>
  <si>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</si>
  <si>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</si>
  <si>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</si>
  <si>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</si>
  <si>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</si>
  <si>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</si>
  <si>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</si>
  <si>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</si>
  <si>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</si>
  <si>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</si>
  <si>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</si>
  <si>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</si>
  <si>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</si>
  <si>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</si>
  <si>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</si>
  <si>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</si>
  <si>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</si>
  <si>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</si>
  <si>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</si>
  <si>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</si>
  <si>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</si>
  <si>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</si>
  <si>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</si>
  <si>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</si>
  <si>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</si>
  <si>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</si>
  <si>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</si>
  <si>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</si>
  <si>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</si>
  <si>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</si>
  <si>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</si>
  <si>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</si>
  <si>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</si>
  <si>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</si>
  <si>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</si>
  <si>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</si>
  <si>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</si>
  <si>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</si>
  <si>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</si>
  <si>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</si>
  <si>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</si>
  <si>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</si>
  <si>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</si>
  <si>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</si>
  <si>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</si>
  <si>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</si>
  <si>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</si>
  <si>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</si>
  <si>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</si>
  <si>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</si>
  <si>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</si>
  <si>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</si>
  <si>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</si>
  <si>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</si>
  <si>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</si>
  <si>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</si>
  <si>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</si>
  <si>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</si>
  <si>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</si>
  <si>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</si>
  <si>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</si>
  <si>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</si>
  <si>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</si>
  <si>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</si>
  <si>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</si>
  <si>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</si>
  <si>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</si>
  <si>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</si>
  <si>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</si>
  <si>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</si>
  <si>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</si>
  <si>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</si>
  <si>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</si>
  <si>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</si>
  <si>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</si>
  <si>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</si>
  <si>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</si>
  <si>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</si>
  <si>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</si>
  <si>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</si>
  <si>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</si>
  <si>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</si>
  <si>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</si>
  <si>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</si>
  <si>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</si>
  <si>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</si>
  <si>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</si>
  <si>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</si>
  <si>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</si>
  <si>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</si>
  <si>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</si>
  <si>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</si>
  <si>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</si>
  <si>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</si>
  <si>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</si>
  <si>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</si>
  <si>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</si>
  <si>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</si>
  <si>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</si>
  <si>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</si>
  <si>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</si>
  <si>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</si>
  <si>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</si>
  <si>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</si>
  <si>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</si>
  <si>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</si>
  <si>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</si>
  <si>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</si>
  <si>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</si>
  <si>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</si>
  <si>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</si>
  <si>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</si>
  <si>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</si>
  <si>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</si>
  <si>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</si>
  <si>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</si>
  <si>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</si>
  <si>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</si>
  <si>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</si>
  <si>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</si>
  <si>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</si>
  <si>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</si>
  <si>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</si>
  <si>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</si>
  <si>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</si>
  <si>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</si>
  <si>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</si>
  <si>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</si>
  <si>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</si>
  <si>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</si>
  <si>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</si>
  <si>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</si>
  <si>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</si>
  <si>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</si>
  <si>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</si>
  <si>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</si>
  <si>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</si>
  <si>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</si>
  <si>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</si>
  <si>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</si>
  <si>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</si>
  <si>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</si>
  <si>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</si>
  <si>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</si>
  <si>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</si>
  <si>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</si>
  <si>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</si>
  <si>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</si>
  <si>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</si>
  <si>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</si>
  <si>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</si>
  <si>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</si>
  <si>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</si>
  <si>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</si>
  <si>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</si>
  <si>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</si>
  <si>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</si>
  <si>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</si>
  <si>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</si>
  <si>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</si>
  <si>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</si>
  <si>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</si>
  <si>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</si>
  <si>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</si>
  <si>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</si>
  <si>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</si>
  <si>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</si>
  <si>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</si>
  <si>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</si>
  <si>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</si>
  <si>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</si>
  <si>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</si>
  <si>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</si>
  <si>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</si>
  <si>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</si>
  <si>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</si>
  <si>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</si>
  <si>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</si>
  <si>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</si>
  <si>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</si>
  <si>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</si>
  <si>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</si>
  <si>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</si>
  <si>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</si>
  <si>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</si>
  <si>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</si>
  <si>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</si>
  <si>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</si>
  <si>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</si>
  <si>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</si>
  <si>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</si>
  <si>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</si>
  <si>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</si>
  <si>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</si>
  <si>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</si>
  <si>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</si>
  <si>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</si>
  <si>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</si>
  <si>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</si>
  <si>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</si>
  <si>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</si>
  <si>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</si>
  <si>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</si>
  <si>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</si>
  <si>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</si>
  <si>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</si>
  <si>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</si>
  <si>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</si>
  <si>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</si>
  <si>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</si>
  <si>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</si>
  <si>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</si>
  <si>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</si>
  <si>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</si>
  <si>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</si>
  <si>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</si>
  <si>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</si>
  <si>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</si>
  <si>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</si>
  <si>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</si>
  <si>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</si>
  <si>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</si>
  <si>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</si>
  <si>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</si>
  <si>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</si>
  <si>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</si>
  <si>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</si>
  <si>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</si>
  <si>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</si>
  <si>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</si>
  <si>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</si>
  <si>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</si>
  <si>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</si>
  <si>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</si>
  <si>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</si>
  <si>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</si>
  <si>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</si>
  <si>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</si>
  <si>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</si>
  <si>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</si>
  <si>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</si>
  <si>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</si>
  <si>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</si>
  <si>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</si>
  <si>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</si>
  <si>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</si>
  <si>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</si>
  <si>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</si>
  <si>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</si>
  <si>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</si>
  <si>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</si>
  <si>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</si>
  <si>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</si>
  <si>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</si>
  <si>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</si>
  <si>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</si>
  <si>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</si>
  <si>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</si>
  <si>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</si>
  <si>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</si>
  <si>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</si>
  <si>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</si>
  <si>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</si>
  <si>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</si>
  <si>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</si>
  <si>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</si>
  <si>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</si>
  <si>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</si>
  <si>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</si>
  <si>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</si>
  <si>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</si>
  <si>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</si>
  <si>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</si>
  <si>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</si>
  <si>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</si>
  <si>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</si>
  <si>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</si>
  <si>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</si>
  <si>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</si>
  <si>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</si>
  <si>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</si>
  <si>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</si>
  <si>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</si>
  <si>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</si>
  <si>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</si>
  <si>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</si>
  <si>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</si>
  <si>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</si>
  <si>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</si>
  <si>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</si>
  <si>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</si>
  <si>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</si>
  <si>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</si>
  <si>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</si>
  <si>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</si>
  <si>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</si>
  <si>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</si>
  <si>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</si>
  <si>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</si>
  <si>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</si>
  <si>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</si>
  <si>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</si>
  <si>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</si>
  <si>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</si>
  <si>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</si>
  <si>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</si>
  <si>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</si>
  <si>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</si>
  <si>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</si>
  <si>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</si>
  <si>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</si>
  <si>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</si>
  <si>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</si>
  <si>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</si>
  <si>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</si>
  <si>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</si>
  <si>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</si>
  <si>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</si>
  <si>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</si>
  <si>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</si>
  <si>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</si>
  <si>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</si>
  <si>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</si>
  <si>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</si>
  <si>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</si>
  <si>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</si>
  <si>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</si>
  <si>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</si>
  <si>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</si>
  <si>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</si>
  <si>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</si>
  <si>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</si>
  <si>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</si>
  <si>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</si>
  <si>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</si>
  <si>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</si>
  <si>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</si>
  <si>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</si>
  <si>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</si>
  <si>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</si>
  <si>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</si>
  <si>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</si>
  <si>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</si>
  <si>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</si>
  <si>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</si>
  <si>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</si>
  <si>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</si>
  <si>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</si>
  <si>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</si>
  <si>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</si>
  <si>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</si>
  <si>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</si>
  <si>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</si>
  <si>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</si>
  <si>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</si>
  <si>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</si>
  <si>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</si>
  <si>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</si>
  <si>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</si>
  <si>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</si>
  <si>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</si>
  <si>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</si>
  <si>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</si>
  <si>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</si>
  <si>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</si>
  <si>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</si>
  <si>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</si>
  <si>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</si>
  <si>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</si>
  <si>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</si>
  <si>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</si>
  <si>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</si>
  <si>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</si>
  <si>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</si>
  <si>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</si>
  <si>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</si>
  <si>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</si>
  <si>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</si>
  <si>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</si>
  <si>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</si>
  <si>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</si>
  <si>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</si>
  <si>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</si>
  <si>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</si>
  <si>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</si>
  <si>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</si>
  <si>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</si>
  <si>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</si>
  <si>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</si>
  <si>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</si>
  <si>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</si>
  <si>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</si>
  <si>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</si>
  <si>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</si>
  <si>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</si>
  <si>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</si>
  <si>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</si>
  <si>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</si>
  <si>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</si>
  <si>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</si>
  <si>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</si>
  <si>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</si>
  <si>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</si>
  <si>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</si>
  <si>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</si>
  <si>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</si>
  <si>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</si>
  <si>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</si>
  <si>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</si>
  <si>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</si>
  <si>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</si>
  <si>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</si>
  <si>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</si>
  <si>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</si>
  <si>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</si>
  <si>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</si>
  <si>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</si>
  <si>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</si>
  <si>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</si>
  <si>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</si>
  <si>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</si>
  <si>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</si>
  <si>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</si>
  <si>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</si>
  <si>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</si>
  <si>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</si>
  <si>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</si>
  <si>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</si>
  <si>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</si>
  <si>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</si>
  <si>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</si>
  <si>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</si>
  <si>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</si>
  <si>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</si>
  <si>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</si>
  <si>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</si>
  <si>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</si>
  <si>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</si>
  <si>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</si>
  <si>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</si>
  <si>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</si>
  <si>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</si>
  <si>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</si>
  <si>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</si>
  <si>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</si>
  <si>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</si>
  <si>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</si>
  <si>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</si>
  <si>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</si>
  <si>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</si>
  <si>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</si>
  <si>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</si>
  <si>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</si>
  <si>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</si>
  <si>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</si>
  <si>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</si>
  <si>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</si>
  <si>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</si>
  <si>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</si>
  <si>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</si>
  <si>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</si>
  <si>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</si>
  <si>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</si>
  <si>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</si>
  <si>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</si>
  <si>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</si>
  <si>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</si>
  <si>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</si>
  <si>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</si>
  <si>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</si>
  <si>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</si>
  <si>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</si>
  <si>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</si>
  <si>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</si>
  <si>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</si>
  <si>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</si>
  <si>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</si>
  <si>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</si>
  <si>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</si>
  <si>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</si>
  <si>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</si>
  <si>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</si>
  <si>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</si>
  <si>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</si>
  <si>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</si>
  <si>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</si>
  <si>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</si>
  <si>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</si>
  <si>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</si>
  <si>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</si>
  <si>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</si>
  <si>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</si>
  <si>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</si>
  <si>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</si>
  <si>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</si>
  <si>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</si>
  <si>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</si>
  <si>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</si>
  <si>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</si>
  <si>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</si>
  <si>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</si>
  <si>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</si>
  <si>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</si>
  <si>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</si>
  <si>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</si>
  <si>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</si>
  <si>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</si>
  <si>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</si>
  <si>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</si>
  <si>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</si>
  <si>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</si>
  <si>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</si>
  <si>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</si>
  <si>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</si>
  <si>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</si>
  <si>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</si>
  <si>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</si>
  <si>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</si>
  <si>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</si>
  <si>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</si>
  <si>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</si>
  <si>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</si>
  <si>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</si>
  <si>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</si>
  <si>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</si>
  <si>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</si>
  <si>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</si>
  <si>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</si>
  <si>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</si>
  <si>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</si>
  <si>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</si>
  <si>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</si>
  <si>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</si>
  <si>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</si>
  <si>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</si>
  <si>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</si>
  <si>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</si>
  <si>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</si>
  <si>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</si>
  <si>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</si>
  <si>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</si>
  <si>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</si>
  <si>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</si>
  <si>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</si>
  <si>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</si>
  <si>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</si>
  <si>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</si>
  <si>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</si>
  <si>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</si>
  <si>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</si>
  <si>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</si>
  <si>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</si>
  <si>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</si>
  <si>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</si>
  <si>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</si>
  <si>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</si>
  <si>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</si>
  <si>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</si>
  <si>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</si>
  <si>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</si>
  <si>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</si>
  <si>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</si>
  <si>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</si>
  <si>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</si>
  <si>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</si>
  <si>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</si>
  <si>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</si>
  <si>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</si>
  <si>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</si>
  <si>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</si>
  <si>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</si>
  <si>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</si>
  <si>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</si>
  <si>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</si>
  <si>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</si>
  <si>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</si>
  <si>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</si>
  <si>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</si>
  <si>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</si>
  <si>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</si>
  <si>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</si>
  <si>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</si>
  <si>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</si>
  <si>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</si>
  <si>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</si>
  <si>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</si>
  <si>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</si>
  <si>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</si>
  <si>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</si>
  <si>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</si>
  <si>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</si>
  <si>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</si>
  <si>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</si>
  <si>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</si>
  <si>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</si>
  <si>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</si>
  <si>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</si>
  <si>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</si>
  <si>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</si>
  <si>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</si>
  <si>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</si>
  <si>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</si>
  <si>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</si>
  <si>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</si>
  <si>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</si>
  <si>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</si>
  <si>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</si>
  <si>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</si>
  <si>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</si>
  <si>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</si>
  <si>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</si>
  <si>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</si>
  <si>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</si>
  <si>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</si>
  <si>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</si>
  <si>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</si>
  <si>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</si>
  <si>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</si>
  <si>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</si>
  <si>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</si>
  <si>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</si>
  <si>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</si>
  <si>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</si>
  <si>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</si>
  <si>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</si>
  <si>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</si>
  <si>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</si>
  <si>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</si>
  <si>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</si>
  <si>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</si>
  <si>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</si>
  <si>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</si>
  <si>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</si>
  <si>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</si>
  <si>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</si>
  <si>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</si>
  <si>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</si>
  <si>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</si>
  <si>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</si>
  <si>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</si>
  <si>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</si>
  <si>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</si>
  <si>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</si>
  <si>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</si>
  <si>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</si>
  <si>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</si>
  <si>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</si>
  <si>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</si>
  <si>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</si>
  <si>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</si>
  <si>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</si>
  <si>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</si>
  <si>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</si>
  <si>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</si>
  <si>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</si>
  <si>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</si>
  <si>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</si>
  <si>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</si>
  <si>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</si>
  <si>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</si>
  <si>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</si>
  <si>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</si>
  <si>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</si>
  <si>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</si>
  <si>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</si>
  <si>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</si>
  <si>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</si>
  <si>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</si>
  <si>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</si>
  <si>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</si>
  <si>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</si>
  <si>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</si>
  <si>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</si>
  <si>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</si>
  <si>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</si>
  <si>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</si>
  <si>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</si>
  <si>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</si>
  <si>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</si>
  <si>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</si>
  <si>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</si>
  <si>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</si>
  <si>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</si>
  <si>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</si>
  <si>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</si>
  <si>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</si>
  <si>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</si>
  <si>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</si>
  <si>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</si>
  <si>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</si>
  <si>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</si>
  <si>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</si>
  <si>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</si>
  <si>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</si>
  <si>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</si>
  <si>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</si>
  <si>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</si>
  <si>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</si>
  <si>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</si>
  <si>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</si>
  <si>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</si>
  <si>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</si>
  <si>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</si>
  <si>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</si>
  <si>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</si>
  <si>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</si>
  <si>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</si>
  <si>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</si>
  <si>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</si>
  <si>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</si>
  <si>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</si>
  <si>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</si>
  <si>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</si>
  <si>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</si>
  <si>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</si>
  <si>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</si>
  <si>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</si>
  <si>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</si>
  <si>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</si>
  <si>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</si>
  <si>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</si>
  <si>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</si>
  <si>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</si>
  <si>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</si>
  <si>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</si>
  <si>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</si>
  <si>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</si>
  <si>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</si>
  <si>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</si>
  <si>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</si>
  <si>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</si>
  <si>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</si>
  <si>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</si>
  <si>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</si>
  <si>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</si>
  <si>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</si>
  <si>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</si>
  <si>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</si>
  <si>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</si>
  <si>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</si>
  <si>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</si>
  <si>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</si>
  <si>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</si>
  <si>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</si>
  <si>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</si>
  <si>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</si>
  <si>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</si>
  <si>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</si>
  <si>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</si>
  <si>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</si>
  <si>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</si>
  <si>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</si>
  <si>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</si>
  <si>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</si>
  <si>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</si>
  <si>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</si>
  <si>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</si>
  <si>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</si>
  <si>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</si>
  <si>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</si>
  <si>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</si>
  <si>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</si>
  <si>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</si>
  <si>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</si>
  <si>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</si>
  <si>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</si>
  <si>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</si>
  <si>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</si>
  <si>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</si>
  <si>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</si>
  <si>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</si>
  <si>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</si>
  <si>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</si>
  <si>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</si>
  <si>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</si>
  <si>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</si>
  <si>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</si>
  <si>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</si>
  <si>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</si>
  <si>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</si>
  <si>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</si>
  <si>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</si>
  <si>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</si>
  <si>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</si>
  <si>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</si>
  <si>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</si>
  <si>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</si>
  <si>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</si>
  <si>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</si>
  <si>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</si>
  <si>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</si>
  <si>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</si>
  <si>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</si>
  <si>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</si>
  <si>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</si>
  <si>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</si>
  <si>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</si>
  <si>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</si>
  <si>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</si>
  <si>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</si>
  <si>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</si>
  <si>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</si>
  <si>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</si>
  <si>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</si>
  <si>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</si>
  <si>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</si>
  <si>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</si>
  <si>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</si>
  <si>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</si>
  <si>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</si>
  <si>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</si>
  <si>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</si>
  <si>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</si>
  <si>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</si>
  <si>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</si>
  <si>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</si>
  <si>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</si>
  <si>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</si>
  <si>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</si>
  <si>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</si>
  <si>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</si>
  <si>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</si>
  <si>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</si>
  <si>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</si>
  <si>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</si>
  <si>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</si>
  <si>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</si>
  <si>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</si>
  <si>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</si>
  <si>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</si>
  <si>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</si>
  <si>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</si>
  <si>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</si>
  <si>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</si>
  <si>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</si>
  <si>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</si>
  <si>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</si>
  <si>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</si>
  <si>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</si>
  <si>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</si>
  <si>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</si>
  <si>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</si>
  <si>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</si>
  <si>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</si>
  <si>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</si>
  <si>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</si>
  <si>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</si>
  <si>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</si>
  <si>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</si>
  <si>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</si>
  <si>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</si>
  <si>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</si>
  <si>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</si>
  <si>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</si>
  <si>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</si>
  <si>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</si>
  <si>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</si>
  <si>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</si>
  <si>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</si>
  <si>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</si>
  <si>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</si>
  <si>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</si>
  <si>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</si>
  <si>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</si>
  <si>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</si>
  <si>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</si>
  <si>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</si>
  <si>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</si>
  <si>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</si>
  <si>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</si>
  <si>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</si>
  <si>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</si>
  <si>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</si>
  <si>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</si>
  <si>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</si>
  <si>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</si>
  <si>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</si>
  <si>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</si>
  <si>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</si>
  <si>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</si>
  <si>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</si>
  <si>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</si>
  <si>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</si>
  <si>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</si>
  <si>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</si>
  <si>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</si>
  <si>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</si>
  <si>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</si>
  <si>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</si>
  <si>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</si>
  <si>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</si>
  <si>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</si>
  <si>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</si>
  <si>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</si>
  <si>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</si>
  <si>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</si>
  <si>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</si>
  <si>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</si>
  <si>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</si>
  <si>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</si>
  <si>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</si>
  <si>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</si>
  <si>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</si>
  <si>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</si>
  <si>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</si>
  <si>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</si>
  <si>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</si>
  <si>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</si>
  <si>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</si>
  <si>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</si>
  <si>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</si>
  <si>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</si>
  <si>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</si>
  <si>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</si>
  <si>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</si>
  <si>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</si>
  <si>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</si>
  <si>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</si>
  <si>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</si>
  <si>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</si>
  <si>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</si>
  <si>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</si>
  <si>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</si>
  <si>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</si>
  <si>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</si>
  <si>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</si>
  <si>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</si>
  <si>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</si>
  <si>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</si>
  <si>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</si>
  <si>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</si>
  <si>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</si>
  <si>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</si>
  <si>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</si>
  <si>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</si>
  <si>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</si>
  <si>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</si>
  <si>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</si>
  <si>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</si>
  <si>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</si>
  <si>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</si>
  <si>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</si>
  <si>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</si>
  <si>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</si>
  <si>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</si>
  <si>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</si>
  <si>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</si>
  <si>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</si>
  <si>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</si>
  <si>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</si>
  <si>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</si>
  <si>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</si>
  <si>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</si>
  <si>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</si>
  <si>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</si>
  <si>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</si>
  <si>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</si>
  <si>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</si>
  <si>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</si>
  <si>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</si>
  <si>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</si>
  <si>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</si>
  <si>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</si>
  <si>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</si>
  <si>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</si>
  <si>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</si>
  <si>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</si>
  <si>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</si>
  <si>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</si>
  <si>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</si>
  <si>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</si>
  <si>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</si>
  <si>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</si>
  <si>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договора-контракта хол. водоснабжения с Юридическими лицами</t>
  </si>
  <si>
    <t>https://portal.eias.ru/Portal/DownloadPage.aspx?type=12&amp;guid=8e7aa7f4-7c6e-4a99-b555-dcd61e8f6363</t>
  </si>
  <si>
    <t>Форма договора ресурсоснабжения (ТЭ, ХВС, ГВС) жилых помещений</t>
  </si>
  <si>
    <t>https://portal.eias.ru/Portal/DownloadPage.aspx?type=12&amp;guid=40b33f97-2a8c-4e2b-9d02-050474583b36</t>
  </si>
  <si>
    <t>Добавить описание формы публичного договора</t>
  </si>
  <si>
    <t>Форма договора о подключении (тех. прис.) к ЦСХВС</t>
  </si>
  <si>
    <t>https://portal.eias.ru/Portal/DownloadPage.aspx?type=12&amp;guid=14239de6-deab-4652-9b97-f472f8d9e9cb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</si>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</sst>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8e7aa7f4-7c6e-4a99-b555-dcd61e8f6363" TargetMode="External"/><Relationship Id="rId2" Type="http://schemas.openxmlformats.org/officeDocument/2006/relationships/hyperlink" Target="https://portal.eias.ru/Portal/DownloadPage.aspx?type=12&amp;guid=40b33f97-2a8c-4e2b-9d02-050474583b36" TargetMode="External"/><Relationship Id="rId3" Type="http://schemas.openxmlformats.org/officeDocument/2006/relationships/hyperlink" Target="https://portal.eias.ru/Portal/DownloadPage.aspx?type=12&amp;guid=14239de6-deab-4652-9b97-f472f8d9e9c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2A768-93D9-0C2D-F7A7-0.CD54B29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90437-E54B-7EEC-8235-0.C99BD4F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ИМУП «ПОСЖИЛКОМСЕРВИС»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86</v>
      </c>
      <c r="F8" s="825"/>
      <c r="G8" s="467" t="s">
        <v>84</v>
      </c>
      <c r="H8" s="467" t="s">
        <v>85</v>
      </c>
      <c r="I8" s="416" t="s">
        <v>83</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6B0AE-D608-0D8A-DB95-0.B3EAD1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C8058-D7B7-9A6F-4E15-0.4ACE44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E26A5-DF34-8DB4-5BD6-0.1A6BFB4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94EE6-0691-CBD8-BD72-0.AC90F6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19F2F-88E5-F02D-2491-0.DC9664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70701-800C-E049-B75E-0.B3D5DE0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292C5-909C-6E32-CBE4-0.3E9FD2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DE57C-96BF-4FB3-C05D-0.3A28E2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EDAF6-2364-929D-5B6C-0.B85A17D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ИМУП «ПОСЖИЛКОМСЕРВИС»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86</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F303F4-F4AE-898F-1122-0.3BA1FD8E}"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6262BA4-5F2E-7A4F-EF88-0.7D6E6132}"/>
    <hyperlink ref="H17" location="Титульный!H9" display="Как заполнить?" tooltip="Помощь по работе с полями отчётной формы" xr:uid="{AB899377-05ED-DABD-92E1-0.311157FA}"/>
    <hyperlink ref="H39" location="Титульный!H9" display="Как заполнить?" tooltip="Помощь по работе с полями отчётной формы" xr:uid="{5B5A2669-25F1-CDE8-8DCE-0.BF49099}"/>
    <hyperlink ref="H62" location="Титульный!H9" display="Как заполнить?" tooltip="Помощь по работе с полями отчётной формы" xr:uid="{.81AF26B-1A52-FD91-68BE-0.2B687FB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8887C-157A-218D-87B4-0.E835C93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ИМУП «ПОСЖИЛКОМСЕРВИС»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86</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3F2B5-8CC5-7959-8114-0.FC37A1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B18A6-5B88-6BD4-8F39-0.042F7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26BA6-E2D3-1201-BB36-0.C85359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D87AC-F215-CFBE-4FB4-0.BBDCC6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D89DD-7859-44E6-315A-0.7C89903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86</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5984E-0714-4B21-8EFF-0.191698F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9D92A-D5C8-A9C2-5A03-0.DE0BCC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CF764-23FB-59D6-25EE-0.E343EA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78425-AE76-1347-5DC6-0.75D689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BA66F-4412-9665-A55A-0.B2354A6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Рабочий поселок Искателей(11811111)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44532-42B4-4AC6-AEA4-0.317D4DD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A1803-0BEA-2BA7-A81A-0.891AA73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C5C44-D38D-BAF7-E04B-0.4F65CC6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BB54D-269C-B9E3-FAFA-0.842C0BF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ИМУП «ПОСЖИЛКОМСЕРВИС»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86</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578</v>
      </c>
      <c r="C82" s="737"/>
      <c r="D82" s="735"/>
      <c r="E82" s="548" t="str">
        <f>FHD_NUM_P_44</f>
        <v>7</v>
      </c>
      <c r="F82" s="1882" t="str">
        <f>FHD_P_44</f>
        <v>Объём поднятой воды</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579</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c r="A115" s="2375" t="s">
        <v>592</v>
      </c>
      <c r="B115" s="912"/>
      <c r="C115" s="737"/>
      <c r="D115" s="735"/>
      <c r="E115" s="548" t="str">
        <f>FHD_NUM_P_75</f>
        <v>14</v>
      </c>
      <c r="F115" s="1882" t="str">
        <f>FHD_P_75</f>
        <v>Расход воды на собственные нужды, в том числе:</v>
      </c>
      <c r="G115" s="1878" t="s">
        <v>556</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556</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556</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74D11-4D69-5435-CAAE-0.E68F7BC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ИМУП «ПОСЖИЛКОМСЕРВИС»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86</v>
      </c>
      <c r="E10" s="2129" t="s">
        <v>86</v>
      </c>
      <c r="F10" s="2129"/>
      <c r="G10" s="523" t="s">
        <v>300</v>
      </c>
      <c r="H10" s="2129" t="s">
        <v>86</v>
      </c>
      <c r="I10" s="2129"/>
      <c r="J10" s="523" t="s">
        <v>600</v>
      </c>
      <c r="K10" s="523" t="s">
        <v>601</v>
      </c>
      <c r="L10" s="2129" t="s">
        <v>86</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99E84-E839-D105-AA5C-0.30EA20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ИМУП «ПОСЖИЛКОМСЕРВИС»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86</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68186-DF46-C2F6-1A08-0.04E2308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ИМУП «ПОСЖИЛКОМСЕРВИС»</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86</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88</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FF529-1709-7BA4-26CE-0.628B5E1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ИМУП «ПОСЖИЛКОМСЕРВИС»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86</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88</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85755-DFC3-B34F-D8E6-0.930149C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ИМУП «ПОСЖИЛКОМСЕРВИС»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86</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746B6-6D73-31A6-A0FF-0.F8BF22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ИМУП «ПОСЖИЛКОМСЕРВИС»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86</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88</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89</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90</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c r="A37" s="2394" t="s">
        <v>852</v>
      </c>
      <c r="B37" s="513"/>
      <c r="D37" s="955">
        <v>1</v>
      </c>
      <c r="E37" s="709" t="s">
        <v>853</v>
      </c>
      <c r="F37" s="662" t="s">
        <v>808</v>
      </c>
      <c r="G37" s="559"/>
      <c r="H37" s="521"/>
      <c r="I37" s="559"/>
      <c r="J37" s="521"/>
      <c r="K37" s="291" t="s">
        <v>854</v>
      </c>
      <c r="X37" s="760">
        <v>0</v>
      </c>
    </row>
    <row s="1637" customFormat="1" customHeight="1" ht="22.5">
      <c r="A38" s="2394"/>
      <c r="B38" s="513"/>
      <c r="D38" s="671" t="s">
        <v>109</v>
      </c>
      <c r="E38" s="1034" t="s">
        <v>855</v>
      </c>
      <c r="F38" s="1038" t="s">
        <v>544</v>
      </c>
      <c r="G38" s="1038" t="s">
        <v>544</v>
      </c>
      <c r="H38" s="1032"/>
      <c r="I38" s="1038" t="s">
        <v>544</v>
      </c>
      <c r="J38" s="1032"/>
      <c r="K38" s="1033"/>
      <c r="X38" s="760">
        <v>0</v>
      </c>
    </row>
    <row s="1637" customFormat="1" customHeight="1" ht="33.75">
      <c r="A39" s="2394"/>
      <c r="B39" s="513"/>
      <c r="D39" s="667" t="s">
        <v>710</v>
      </c>
      <c r="E39" s="725" t="s">
        <v>856</v>
      </c>
      <c r="F39" s="662" t="s">
        <v>857</v>
      </c>
      <c r="G39" s="670"/>
      <c r="H39" s="1025"/>
      <c r="I39" s="670"/>
      <c r="J39" s="1025"/>
      <c r="K39" s="291" t="s">
        <v>858</v>
      </c>
      <c r="X39" s="760">
        <v>0</v>
      </c>
    </row>
    <row s="1637" customFormat="1" customHeight="1" ht="33.75">
      <c r="A40" s="2394"/>
      <c r="B40" s="513"/>
      <c r="D40" s="667" t="s">
        <v>713</v>
      </c>
      <c r="E40" s="725" t="s">
        <v>859</v>
      </c>
      <c r="F40" s="1029" t="s">
        <v>860</v>
      </c>
      <c r="G40" s="743"/>
      <c r="H40" s="1025"/>
      <c r="I40" s="743"/>
      <c r="J40" s="1025"/>
      <c r="K40" s="291" t="s">
        <v>861</v>
      </c>
      <c r="X40" s="760">
        <v>0</v>
      </c>
    </row>
    <row s="1637" customFormat="1" customHeight="1" ht="22.5">
      <c r="A41" s="2394"/>
      <c r="B41" s="513"/>
      <c r="D41" s="667" t="s">
        <v>88</v>
      </c>
      <c r="E41" s="724" t="s">
        <v>862</v>
      </c>
      <c r="F41" s="662" t="s">
        <v>544</v>
      </c>
      <c r="G41" s="662" t="s">
        <v>544</v>
      </c>
      <c r="H41" s="1026"/>
      <c r="I41" s="662" t="s">
        <v>544</v>
      </c>
      <c r="J41" s="1026"/>
      <c r="K41" s="304"/>
      <c r="X41" s="760">
        <v>0</v>
      </c>
    </row>
    <row s="1637" customFormat="1" customHeight="1" ht="45">
      <c r="A42" s="2394"/>
      <c r="B42" s="513"/>
      <c r="D42" s="667" t="s">
        <v>322</v>
      </c>
      <c r="E42" s="725" t="s">
        <v>863</v>
      </c>
      <c r="F42" s="662" t="s">
        <v>556</v>
      </c>
      <c r="G42" s="559"/>
      <c r="H42" s="1026"/>
      <c r="I42" s="559"/>
      <c r="J42" s="1026"/>
      <c r="K42" s="304" t="s">
        <v>864</v>
      </c>
      <c r="X42" s="760">
        <v>0</v>
      </c>
    </row>
    <row s="1637" customFormat="1" customHeight="1" ht="45">
      <c r="A43" s="2394"/>
      <c r="B43" s="513"/>
      <c r="D43" s="667" t="s">
        <v>330</v>
      </c>
      <c r="E43" s="669" t="s">
        <v>865</v>
      </c>
      <c r="F43" s="1030" t="s">
        <v>556</v>
      </c>
      <c r="G43" s="744"/>
      <c r="H43" s="1025"/>
      <c r="I43" s="744"/>
      <c r="J43" s="1025"/>
      <c r="K43" s="304" t="s">
        <v>866</v>
      </c>
      <c r="X43" s="760">
        <v>0</v>
      </c>
    </row>
    <row s="1637" customFormat="1" customHeight="1" ht="11.25">
      <c r="A44" s="2394"/>
      <c r="B44" s="513"/>
      <c r="D44" s="667" t="s">
        <v>89</v>
      </c>
      <c r="E44" s="668" t="s">
        <v>867</v>
      </c>
      <c r="F44" s="662" t="s">
        <v>857</v>
      </c>
      <c r="G44" s="670"/>
      <c r="H44" s="1025"/>
      <c r="I44" s="670"/>
      <c r="J44" s="1025"/>
      <c r="K44" s="291"/>
      <c r="X44" s="760">
        <v>0</v>
      </c>
    </row>
    <row s="1637" customFormat="1" customHeight="1" ht="11.25">
      <c r="A45" s="2394"/>
      <c r="B45" s="513"/>
      <c r="D45" s="667" t="s">
        <v>752</v>
      </c>
      <c r="E45" s="669" t="s">
        <v>868</v>
      </c>
      <c r="F45" s="662" t="s">
        <v>857</v>
      </c>
      <c r="G45" s="670"/>
      <c r="H45" s="1025"/>
      <c r="I45" s="670"/>
      <c r="J45" s="1025"/>
      <c r="K45" s="291"/>
      <c r="X45" s="760">
        <v>0</v>
      </c>
    </row>
    <row s="1637" customFormat="1" customHeight="1" ht="11.25">
      <c r="A46" s="2394"/>
      <c r="B46" s="513"/>
      <c r="D46" s="667" t="s">
        <v>794</v>
      </c>
      <c r="E46" s="669" t="s">
        <v>869</v>
      </c>
      <c r="F46" s="662" t="s">
        <v>857</v>
      </c>
      <c r="G46" s="670"/>
      <c r="H46" s="1025"/>
      <c r="I46" s="670"/>
      <c r="J46" s="1025"/>
      <c r="K46" s="291"/>
      <c r="X46" s="760">
        <v>0</v>
      </c>
    </row>
    <row s="1637" customFormat="1" customHeight="1" ht="11.25">
      <c r="A47" s="2394"/>
      <c r="B47" s="513"/>
      <c r="D47" s="667" t="s">
        <v>797</v>
      </c>
      <c r="E47" s="669" t="s">
        <v>870</v>
      </c>
      <c r="F47" s="662" t="s">
        <v>857</v>
      </c>
      <c r="G47" s="670"/>
      <c r="H47" s="1025"/>
      <c r="I47" s="670"/>
      <c r="J47" s="1025"/>
      <c r="K47" s="291"/>
      <c r="X47" s="760">
        <v>0</v>
      </c>
    </row>
    <row s="1637" customFormat="1" customHeight="1" ht="11.25">
      <c r="A48" s="2394"/>
      <c r="B48" s="513"/>
      <c r="D48" s="667" t="s">
        <v>871</v>
      </c>
      <c r="E48" s="673" t="s">
        <v>872</v>
      </c>
      <c r="F48" s="662" t="s">
        <v>857</v>
      </c>
      <c r="G48" s="670"/>
      <c r="H48" s="1025"/>
      <c r="I48" s="670"/>
      <c r="J48" s="1025"/>
      <c r="K48" s="291"/>
      <c r="X48" s="760">
        <v>0</v>
      </c>
    </row>
    <row s="1637" customFormat="1" customHeight="1" ht="11.25">
      <c r="A49" s="2394"/>
      <c r="B49" s="513"/>
      <c r="D49" s="667" t="s">
        <v>873</v>
      </c>
      <c r="E49" s="673" t="s">
        <v>874</v>
      </c>
      <c r="F49" s="662" t="s">
        <v>857</v>
      </c>
      <c r="G49" s="670"/>
      <c r="H49" s="1025"/>
      <c r="I49" s="670"/>
      <c r="J49" s="1025"/>
      <c r="K49" s="291"/>
      <c r="X49" s="760">
        <v>0</v>
      </c>
    </row>
    <row s="1637" customFormat="1" customHeight="1" ht="11.25">
      <c r="A50" s="2394"/>
      <c r="B50" s="513"/>
      <c r="D50" s="667" t="s">
        <v>875</v>
      </c>
      <c r="E50" s="669" t="s">
        <v>876</v>
      </c>
      <c r="F50" s="662" t="s">
        <v>857</v>
      </c>
      <c r="G50" s="670"/>
      <c r="H50" s="1025"/>
      <c r="I50" s="670"/>
      <c r="J50" s="1025"/>
      <c r="K50" s="291"/>
      <c r="X50" s="760">
        <v>0</v>
      </c>
    </row>
    <row s="1637" customFormat="1" customHeight="1" ht="11.25">
      <c r="A51" s="2394"/>
      <c r="B51" s="513"/>
      <c r="D51" s="667" t="s">
        <v>877</v>
      </c>
      <c r="E51" s="669" t="s">
        <v>878</v>
      </c>
      <c r="F51" s="662" t="s">
        <v>857</v>
      </c>
      <c r="G51" s="670"/>
      <c r="H51" s="1025"/>
      <c r="I51" s="670"/>
      <c r="J51" s="1025"/>
      <c r="K51" s="291"/>
      <c r="X51" s="760">
        <v>0</v>
      </c>
    </row>
    <row s="1637" customFormat="1" customHeight="1" ht="45">
      <c r="A52" s="2394"/>
      <c r="B52" s="513"/>
      <c r="D52" s="667" t="s">
        <v>110</v>
      </c>
      <c r="E52" s="668" t="s">
        <v>879</v>
      </c>
      <c r="F52" s="662" t="s">
        <v>857</v>
      </c>
      <c r="G52" s="670"/>
      <c r="H52" s="1025"/>
      <c r="I52" s="670"/>
      <c r="J52" s="1025"/>
      <c r="K52" s="291"/>
      <c r="X52" s="760">
        <v>0</v>
      </c>
    </row>
    <row s="1637" customFormat="1" customHeight="1" ht="11.25">
      <c r="A53" s="2394"/>
      <c r="B53" s="513"/>
      <c r="D53" s="667" t="s">
        <v>311</v>
      </c>
      <c r="E53" s="669" t="s">
        <v>868</v>
      </c>
      <c r="F53" s="662" t="s">
        <v>857</v>
      </c>
      <c r="G53" s="670"/>
      <c r="H53" s="1025"/>
      <c r="I53" s="670"/>
      <c r="J53" s="1025"/>
      <c r="K53" s="291"/>
      <c r="X53" s="760">
        <v>0</v>
      </c>
    </row>
    <row s="1637" customFormat="1" customHeight="1" ht="11.25">
      <c r="A54" s="2394"/>
      <c r="B54" s="513"/>
      <c r="D54" s="667" t="s">
        <v>880</v>
      </c>
      <c r="E54" s="669" t="s">
        <v>869</v>
      </c>
      <c r="F54" s="662" t="s">
        <v>857</v>
      </c>
      <c r="G54" s="670"/>
      <c r="H54" s="1025"/>
      <c r="I54" s="670"/>
      <c r="J54" s="1025"/>
      <c r="K54" s="291"/>
      <c r="X54" s="760">
        <v>0</v>
      </c>
    </row>
    <row s="1637" customFormat="1" customHeight="1" ht="11.25">
      <c r="A55" s="2394"/>
      <c r="B55" s="513"/>
      <c r="D55" s="667" t="s">
        <v>881</v>
      </c>
      <c r="E55" s="669" t="s">
        <v>870</v>
      </c>
      <c r="F55" s="662" t="s">
        <v>857</v>
      </c>
      <c r="G55" s="670"/>
      <c r="H55" s="1025"/>
      <c r="I55" s="670"/>
      <c r="J55" s="1025"/>
      <c r="K55" s="291"/>
      <c r="X55" s="760">
        <v>0</v>
      </c>
    </row>
    <row s="1637" customFormat="1" customHeight="1" ht="11.25">
      <c r="A56" s="2394"/>
      <c r="B56" s="513"/>
      <c r="D56" s="667" t="s">
        <v>882</v>
      </c>
      <c r="E56" s="673" t="s">
        <v>872</v>
      </c>
      <c r="F56" s="662" t="s">
        <v>857</v>
      </c>
      <c r="G56" s="670"/>
      <c r="H56" s="1025"/>
      <c r="I56" s="670"/>
      <c r="J56" s="1025"/>
      <c r="K56" s="291"/>
      <c r="X56" s="760">
        <v>0</v>
      </c>
    </row>
    <row s="1637" customFormat="1" customHeight="1" ht="11.25">
      <c r="A57" s="2394"/>
      <c r="B57" s="513"/>
      <c r="D57" s="667" t="s">
        <v>883</v>
      </c>
      <c r="E57" s="673" t="s">
        <v>874</v>
      </c>
      <c r="F57" s="662" t="s">
        <v>857</v>
      </c>
      <c r="G57" s="670"/>
      <c r="H57" s="1025"/>
      <c r="I57" s="670"/>
      <c r="J57" s="1025"/>
      <c r="K57" s="291"/>
      <c r="X57" s="760">
        <v>0</v>
      </c>
    </row>
    <row s="1637" customFormat="1" customHeight="1" ht="11.25">
      <c r="A58" s="2394"/>
      <c r="B58" s="513"/>
      <c r="D58" s="667" t="s">
        <v>884</v>
      </c>
      <c r="E58" s="669" t="s">
        <v>876</v>
      </c>
      <c r="F58" s="662" t="s">
        <v>857</v>
      </c>
      <c r="G58" s="670"/>
      <c r="H58" s="1025"/>
      <c r="I58" s="670"/>
      <c r="J58" s="1025"/>
      <c r="K58" s="291"/>
      <c r="X58" s="760">
        <v>0</v>
      </c>
    </row>
    <row s="1637" customFormat="1" customHeight="1" ht="11.25">
      <c r="A59" s="2394"/>
      <c r="B59" s="513"/>
      <c r="D59" s="667" t="s">
        <v>885</v>
      </c>
      <c r="E59" s="669" t="s">
        <v>878</v>
      </c>
      <c r="F59" s="662" t="s">
        <v>857</v>
      </c>
      <c r="G59" s="670"/>
      <c r="H59" s="1025"/>
      <c r="I59" s="670"/>
      <c r="J59" s="1025"/>
      <c r="K59" s="291"/>
      <c r="X59" s="760">
        <v>0</v>
      </c>
    </row>
    <row s="1637" customFormat="1" customHeight="1" ht="33.75">
      <c r="A60" s="2394"/>
      <c r="B60" s="513"/>
      <c r="D60" s="667" t="s">
        <v>90</v>
      </c>
      <c r="E60" s="668" t="s">
        <v>886</v>
      </c>
      <c r="F60" s="723" t="s">
        <v>556</v>
      </c>
      <c r="G60" s="744"/>
      <c r="H60" s="1025"/>
      <c r="I60" s="744"/>
      <c r="J60" s="1025"/>
      <c r="K60" s="304" t="s">
        <v>887</v>
      </c>
      <c r="X60" s="760">
        <v>0</v>
      </c>
    </row>
    <row s="1637" customFormat="1" customHeight="1" ht="33.75">
      <c r="A61" s="2394"/>
      <c r="B61" s="513"/>
      <c r="D61" s="667" t="s">
        <v>91</v>
      </c>
      <c r="E61" s="668" t="s">
        <v>888</v>
      </c>
      <c r="F61" s="728" t="s">
        <v>818</v>
      </c>
      <c r="G61" s="670"/>
      <c r="H61" s="1025"/>
      <c r="I61" s="670"/>
      <c r="J61" s="1025"/>
      <c r="K61" s="291"/>
      <c r="X61" s="760">
        <v>0</v>
      </c>
    </row>
    <row s="1637" customFormat="1" customHeight="1" ht="22.5">
      <c r="A62" s="2394"/>
      <c r="B62" s="513" t="s">
        <v>586</v>
      </c>
      <c r="D62" s="667" t="s">
        <v>111</v>
      </c>
      <c r="E62" s="668" t="s">
        <v>889</v>
      </c>
      <c r="F62" s="728" t="s">
        <v>304</v>
      </c>
      <c r="G62" s="384"/>
      <c r="H62" s="1025"/>
      <c r="I62" s="384"/>
      <c r="J62" s="1025"/>
      <c r="K62" s="291" t="s">
        <v>629</v>
      </c>
      <c r="X62" s="760">
        <v>0</v>
      </c>
    </row>
    <row s="1637" customFormat="1" customHeight="1" ht="45">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88</v>
      </c>
      <c r="E71" s="668" t="s">
        <v>900</v>
      </c>
      <c r="F71" s="662" t="s">
        <v>860</v>
      </c>
      <c r="G71" s="559"/>
      <c r="H71" s="1032"/>
      <c r="I71" s="559"/>
      <c r="J71" s="1032"/>
      <c r="K71" s="304"/>
      <c r="X71" s="760">
        <v>0</v>
      </c>
    </row>
    <row s="1637" customFormat="1" customHeight="1" ht="56.25" hidden="1">
      <c r="A72" s="2394"/>
      <c r="B72" s="513"/>
      <c r="D72" s="667" t="s">
        <v>89</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90</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88</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89</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90</v>
      </c>
      <c r="E96" s="668" t="s">
        <v>928</v>
      </c>
      <c r="F96" s="728" t="s">
        <v>818</v>
      </c>
      <c r="G96" s="730"/>
      <c r="H96" s="1025"/>
      <c r="I96" s="730"/>
      <c r="J96" s="1025"/>
      <c r="K96" s="291"/>
      <c r="X96" s="760">
        <v>0</v>
      </c>
    </row>
    <row s="1637" customFormat="1" customHeight="1" ht="22.5" hidden="1">
      <c r="A97" s="2394"/>
      <c r="B97" s="513" t="s">
        <v>586</v>
      </c>
      <c r="D97" s="667" t="s">
        <v>91</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19DDC-0F6A-223C-02FC-0.2119F204}"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ИМУП «ПОСЖИЛКОМСЕРВИС»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86</v>
      </c>
      <c r="E10" s="525" t="s">
        <v>87</v>
      </c>
      <c r="F10" s="525" t="s">
        <v>107</v>
      </c>
      <c r="G10" s="2135" t="s">
        <v>86</v>
      </c>
      <c r="H10" s="2136"/>
      <c r="I10" s="525" t="s">
        <v>87</v>
      </c>
      <c r="J10" s="525" t="s">
        <v>107</v>
      </c>
      <c r="K10" s="2135" t="s">
        <v>86</v>
      </c>
      <c r="L10" s="2136"/>
      <c r="M10" s="525" t="s">
        <v>87</v>
      </c>
      <c r="N10" s="1629"/>
      <c r="AM10" s="585">
        <v>23</v>
      </c>
    </row>
    <row s="1855" customFormat="1" customHeight="1" ht="11.25" hidden="1">
      <c r="A11" s="595"/>
      <c r="B11" s="595"/>
      <c r="C11" s="595"/>
      <c r="D11" s="596" t="s">
        <v>108</v>
      </c>
      <c r="E11" s="596" t="s">
        <v>109</v>
      </c>
      <c r="F11" s="596" t="s">
        <v>88</v>
      </c>
      <c r="G11" s="2117" t="s">
        <v>89</v>
      </c>
      <c r="H11" s="2118"/>
      <c r="I11" s="596" t="s">
        <v>110</v>
      </c>
      <c r="J11" s="596" t="s">
        <v>90</v>
      </c>
      <c r="K11" s="2119" t="s">
        <v>91</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INDEX(VD_NAME_LIST,MATCH("4189671",VD_ID_LIST,0))&amp;"; "&amp;INDEX(VD_NAME_LIST,MATCH("4189673",VD_ID_LIST,0))&amp;"; "&amp;INDEX(VD_NAME_LIST,MATCH("4189677",VD_ID_LIST,0))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F13" s="2114" t="s">
        <v>64</v>
      </c>
      <c r="G13" s="2115"/>
      <c r="H13" s="2116">
        <v>1</v>
      </c>
      <c r="I13" s="2107" t="str">
        <f>IF(U13="","",INDEX(TERRITORY_MR_LIST,MATCH(U13,TERRITORY_LIST_ID,0)))</f>
        <v>Территория 1</v>
      </c>
      <c r="J13" s="2109" t="s">
        <v>19</v>
      </c>
      <c r="K13" s="604"/>
      <c r="L13" s="529" t="s">
        <v>108</v>
      </c>
      <c r="M13" s="605" t="s">
        <v>22</v>
      </c>
      <c r="N13" s="814"/>
      <c r="O13" s="1418" t="s">
        <v>116</v>
      </c>
      <c r="P13" s="1415" t="str">
        <f>$E$13</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Q13" s="1415" t="str">
        <f>IF($F$13="нет","без дифференциации",$I$13)</f>
        <v>Территория 1</v>
      </c>
      <c r="R13" s="1415" t="str">
        <f>IF($J$13="нет","без дифференциации",M13)</f>
        <v>без дифференциации</v>
      </c>
      <c r="S13" s="1418"/>
      <c r="T13" s="1418"/>
      <c r="U13" s="1268" t="s">
        <v>96</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6578B-9C94-0739-30C9-0.D017F90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ИМУП «ПОСЖИЛКОМСЕРВИС»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86</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EC007-15B2-F26C-BE6A-0.F51C891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ИМУП «ПОСЖИЛКОМСЕРВИС»</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87</v>
      </c>
      <c r="R10" s="917" t="s">
        <v>976</v>
      </c>
      <c r="S10" s="917" t="s">
        <v>977</v>
      </c>
      <c r="T10" s="918" t="s">
        <v>978</v>
      </c>
      <c r="U10" s="917" t="s">
        <v>87</v>
      </c>
      <c r="V10" s="917" t="s">
        <v>979</v>
      </c>
      <c r="W10" s="917" t="s">
        <v>977</v>
      </c>
      <c r="X10" s="918" t="s">
        <v>978</v>
      </c>
      <c r="Y10" s="303" t="s">
        <v>980</v>
      </c>
      <c r="Z10" s="2103" t="s">
        <v>86</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A66E2-DFA7-7B11-419E-0.CE9EA98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ИМУП «ПОСЖИЛКОМСЕРВИС»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1005</v>
      </c>
      <c r="K12" s="2129"/>
      <c r="L12" s="2234"/>
      <c r="M12" s="2234"/>
      <c r="N12" s="2129"/>
      <c r="O12" s="2129"/>
      <c r="P12" s="2420"/>
      <c r="Q12" s="2420"/>
      <c r="R12" s="2420"/>
      <c r="S12" s="1136" t="s">
        <v>84</v>
      </c>
      <c r="T12" s="1136" t="s">
        <v>85</v>
      </c>
      <c r="U12" s="1136" t="s">
        <v>83</v>
      </c>
      <c r="V12" s="1136" t="s">
        <v>1006</v>
      </c>
      <c r="W12" s="1136" t="s">
        <v>83</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9069E-62C1-756F-B38C-0.856976E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ИМУП «ПОСЖИЛКОМСЕРВИС»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3B83C-2C41-A98E-040E-0.46DC8E1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ИМУП «ПОСЖИЛКОМСЕРВИС»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9F37-70F3-5392-4018-0.EB32E7F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ИМУП «ПОСЖИЛКОМСЕРВИС»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86</v>
      </c>
      <c r="E13" s="762" t="s">
        <v>300</v>
      </c>
      <c r="F13" s="762" t="s">
        <v>564</v>
      </c>
      <c r="G13" s="810" t="s">
        <v>301</v>
      </c>
      <c r="H13" s="756" t="s">
        <v>301</v>
      </c>
      <c r="I13" s="2129"/>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1114</v>
      </c>
      <c r="E20" s="690"/>
      <c r="F20" s="511"/>
      <c r="G20" s="511"/>
      <c r="H20" s="511"/>
      <c r="I20" s="1765"/>
      <c r="S20" s="507">
        <v>0</v>
      </c>
    </row>
    <row customHeight="1" ht="29.25">
      <c r="C21" s="453"/>
      <c r="D21" s="541" t="s">
        <v>311</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1115</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BF97C-C995-E489-246B-0.7914C3CA}" mc:Ignorable="x14ac xr xr2 xr3">
  <sheetPr>
    <tabColor theme="6" tint="0.4"/>
    <pageSetUpPr fitToPage="1"/>
  </sheetPr>
  <dimension ref="A1:Q33"/>
  <sheetViews>
    <sheetView topLeftCell="A1" showGridLines="0" zoomScale="90" workbookViewId="0">
      <selection activeCell="E18" sqref="E18:F18"/>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ИМУП «ПОСЖИЛКОМСЕРВИС»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86</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5">
      <c r="A14" s="194"/>
      <c r="C14" s="98"/>
      <c r="D14" s="149" t="s">
        <v>1056</v>
      </c>
      <c r="E14" s="197" t="s">
        <v>1116</v>
      </c>
      <c r="F14" s="215" t="s">
        <v>1117</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4.25">
      <c r="A15" s="345"/>
      <c r="B15" s="1162"/>
      <c r="C15" s="378" t="s">
        <v>687</v>
      </c>
      <c r="D15" s="1812" t="s">
        <v>1058</v>
      </c>
      <c r="E15" s="888" t="s">
        <v>1118</v>
      </c>
      <c r="F15" s="1166" t="s">
        <v>1119</v>
      </c>
      <c r="G15" s="91"/>
      <c r="H15" s="1637"/>
      <c r="I15" s="1626"/>
      <c r="J15" s="1626"/>
      <c r="K15" s="1637"/>
      <c r="L15" s="1637"/>
      <c r="M15" s="1637"/>
      <c r="N15" s="1637"/>
      <c r="O15" s="1637"/>
      <c r="P15" s="1637"/>
      <c r="Q15" s="1637"/>
    </row>
    <row customHeight="1" ht="15.75">
      <c r="A16" s="194"/>
      <c r="C16" s="98"/>
      <c r="D16" s="111"/>
      <c r="E16" s="351" t="s">
        <v>1120</v>
      </c>
      <c r="F16" s="203"/>
      <c r="G16" s="2173"/>
      <c r="Q16" s="85">
        <v>15</v>
      </c>
    </row>
    <row customHeight="1" ht="14.699999999999998">
      <c r="A17" s="194"/>
      <c r="C17" s="98"/>
      <c r="D17" s="149" t="s">
        <v>1022</v>
      </c>
      <c r="E17"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7" s="200" t="s">
        <v>304</v>
      </c>
      <c r="G17" s="339"/>
      <c r="Q17" s="85">
        <v>14</v>
      </c>
    </row>
    <row customHeight="1" ht="15">
      <c r="A18" s="194"/>
      <c r="C18" s="98"/>
      <c r="D18" s="149" t="s">
        <v>1064</v>
      </c>
      <c r="E18" s="197" t="s">
        <v>1121</v>
      </c>
      <c r="F18" s="387" t="s">
        <v>1122</v>
      </c>
      <c r="G18"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8" s="85">
        <v>14</v>
      </c>
    </row>
    <row s="1637" customFormat="1" customHeight="1" ht="22.049999999999997">
      <c r="A19" s="345"/>
      <c r="B19" s="148"/>
      <c r="C19" s="309"/>
      <c r="D19" s="349"/>
      <c r="E19" s="351" t="s">
        <v>1123</v>
      </c>
      <c r="F19" s="340"/>
      <c r="G19" s="2173"/>
      <c r="I19" s="352"/>
      <c r="J19" s="352"/>
      <c r="Q19" s="344">
        <v>21</v>
      </c>
    </row>
    <row s="1637" customFormat="1" customHeight="1" ht="256.5" hidden="1">
      <c r="A20" s="345"/>
      <c r="B20" s="419"/>
      <c r="C20" s="378"/>
      <c r="D20" s="886" t="s">
        <v>1024</v>
      </c>
      <c r="E20" s="885" t="s">
        <v>1124</v>
      </c>
      <c r="F20" s="387"/>
      <c r="G20" s="339" t="s">
        <v>1125</v>
      </c>
      <c r="I20" s="502"/>
      <c r="J20" s="502"/>
      <c r="Q20" s="760">
        <v>0</v>
      </c>
    </row>
    <row s="1637" customFormat="1" customHeight="1" ht="14.699999999999998">
      <c r="A21" s="345"/>
      <c r="B21" s="148"/>
      <c r="C21" s="309"/>
      <c r="D21" s="887">
        <v>2</v>
      </c>
      <c r="E21" s="332" t="s">
        <v>1126</v>
      </c>
      <c r="F21" s="200" t="s">
        <v>304</v>
      </c>
      <c r="G21" s="339"/>
      <c r="I21" s="352"/>
      <c r="J21" s="352"/>
      <c r="Q21" s="344">
        <v>14</v>
      </c>
    </row>
    <row s="1637" customFormat="1" customHeight="1" ht="18.75" hidden="1">
      <c r="A22" s="345"/>
      <c r="B22" s="148"/>
      <c r="C22" s="309"/>
      <c r="D22" s="335" t="s">
        <v>634</v>
      </c>
      <c r="E22" s="334"/>
      <c r="F22" s="333"/>
      <c r="G22" s="343"/>
      <c r="H22" s="336"/>
      <c r="I22" s="352"/>
      <c r="J22" s="352"/>
      <c r="Q22" s="344">
        <v>0</v>
      </c>
    </row>
    <row customHeight="1" ht="15.75">
      <c r="A23" s="194"/>
      <c r="C23" s="98"/>
      <c r="D23" s="111"/>
      <c r="E23" s="205" t="s">
        <v>320</v>
      </c>
      <c r="F23" s="340"/>
      <c r="G23" s="341"/>
      <c r="Q23" s="85">
        <v>15</v>
      </c>
    </row>
    <row s="1637" customFormat="1" customHeight="1" ht="22.5" hidden="1">
      <c r="A24" s="345"/>
      <c r="B24" s="1162"/>
      <c r="C24" s="378"/>
      <c r="D24" s="1675" t="s">
        <v>109</v>
      </c>
      <c r="E24" s="199" t="s">
        <v>1127</v>
      </c>
      <c r="F24" s="1672" t="s">
        <v>304</v>
      </c>
      <c r="G24" s="347"/>
      <c r="I24" s="1626"/>
      <c r="J24" s="1626"/>
      <c r="Q24" s="1633">
        <v>0</v>
      </c>
    </row>
    <row s="1637" customFormat="1" customHeight="1" ht="14.25" hidden="1">
      <c r="A25" s="345"/>
      <c r="B25" s="1162"/>
      <c r="C25" s="378"/>
      <c r="D25" s="1675" t="s">
        <v>707</v>
      </c>
      <c r="E25" s="1674" t="s">
        <v>1128</v>
      </c>
      <c r="F25" s="1672" t="s">
        <v>304</v>
      </c>
      <c r="G25" s="339"/>
      <c r="I25" s="1626"/>
      <c r="J25" s="1626"/>
      <c r="Q25" s="1633">
        <v>0</v>
      </c>
    </row>
    <row s="1637" customFormat="1" customHeight="1" ht="14.25" hidden="1">
      <c r="A26" s="345"/>
      <c r="B26" s="1162"/>
      <c r="C26" s="378"/>
      <c r="D26" s="1675" t="s">
        <v>710</v>
      </c>
      <c r="E26" s="197"/>
      <c r="F26" s="387"/>
      <c r="G26" s="2171" t="s">
        <v>1129</v>
      </c>
      <c r="I26" s="1626"/>
      <c r="J26" s="1626"/>
      <c r="Q26" s="1633">
        <v>0</v>
      </c>
    </row>
    <row s="1637" customFormat="1" customHeight="1" ht="22.5" hidden="1">
      <c r="A27" s="345"/>
      <c r="B27" s="1162"/>
      <c r="C27" s="378"/>
      <c r="D27" s="349"/>
      <c r="E27" s="351" t="s">
        <v>1130</v>
      </c>
      <c r="F27" s="340"/>
      <c r="G27" s="2173"/>
      <c r="I27" s="1626"/>
      <c r="J27" s="1626"/>
      <c r="Q27" s="1633">
        <v>0</v>
      </c>
    </row>
    <row customHeight="1" ht="3">
      <c r="Q28" s="85">
        <v>3</v>
      </c>
    </row>
    <row customHeight="1" ht="14.699999999999998">
      <c r="D29" s="338"/>
      <c r="E29" s="337"/>
      <c r="F29" s="317"/>
      <c r="G29" s="317"/>
      <c r="H29" s="317"/>
      <c r="I29" s="317"/>
      <c r="J29" s="317"/>
      <c r="K29" s="317"/>
      <c r="L29" s="317"/>
      <c r="M29" s="317"/>
      <c r="N29" s="317"/>
      <c r="O29" s="317"/>
      <c r="P29" s="317"/>
      <c r="Q29" s="85">
        <v>14</v>
      </c>
    </row>
    <row customHeight="1" ht="14.699999999999998">
      <c r="D30" s="338"/>
      <c r="E30" s="584"/>
      <c r="Q30" s="85">
        <v>14</v>
      </c>
    </row>
    <row customHeight="1" ht="14.699999999999998">
      <c r="Q31" s="85">
        <v>14</v>
      </c>
    </row>
    <row customHeight="1" ht="14.699999999999998">
      <c r="E32" s="760"/>
      <c r="Q32" s="85">
        <v>14</v>
      </c>
    </row>
    <row customHeight="1" ht="22.5" hidden="1">
      <c r="A33" s="103" t="s">
        <v>80</v>
      </c>
      <c r="B33" s="148">
        <v>0</v>
      </c>
      <c r="C33" s="99">
        <v>3</v>
      </c>
      <c r="D33" s="85">
        <v>6</v>
      </c>
      <c r="E33" s="85">
        <v>64</v>
      </c>
      <c r="F33" s="85">
        <v>64</v>
      </c>
      <c r="G33" s="85">
        <v>140</v>
      </c>
      <c r="H33" s="85">
        <v>10</v>
      </c>
      <c r="I33" s="157">
        <v>10</v>
      </c>
      <c r="J33" s="157">
        <v>10</v>
      </c>
      <c r="K33" s="85">
        <v>10</v>
      </c>
      <c r="L33" s="85">
        <v>10</v>
      </c>
      <c r="M33" s="85">
        <v>10</v>
      </c>
      <c r="N33" s="85">
        <v>10</v>
      </c>
      <c r="O33" s="85">
        <v>10</v>
      </c>
      <c r="P33" s="85">
        <v>10</v>
      </c>
      <c r="Q33" s="85">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B3070517-3A9F-1094-47AB-0.E2EB0BA1}"/>
    <hyperlink ref="F15" r:id="rId2" xr:uid="{AD501C1C-6F94-15BE-F4EF-0.7FB988B7}"/>
    <hyperlink ref="F18" r:id="rId3" xr:uid="{6C83277B-ED28-ADF6-90D3-0.17A4C8A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0D66-3688-2919-015D-0.DB9A960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1131</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1132</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1133</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1134</v>
      </c>
      <c r="F10" s="1672"/>
      <c r="G10" s="1676"/>
      <c r="H10" s="1672" t="s">
        <v>304</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ИМУП «ПОСЖИЛКОМСЕРВИС»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86</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1020</v>
      </c>
      <c r="E22" s="196" t="s">
        <v>1137</v>
      </c>
      <c r="F22" s="200"/>
      <c r="G22" s="1739"/>
      <c r="H22" s="200" t="s">
        <v>304</v>
      </c>
      <c r="I22" s="153" t="s">
        <v>1138</v>
      </c>
      <c r="M22" s="85">
        <v>20</v>
      </c>
    </row>
    <row customHeight="1" ht="60">
      <c r="A23" s="1685"/>
      <c r="C23" s="98"/>
      <c r="D23" s="149" t="s">
        <v>1022</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1141</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752</v>
      </c>
      <c r="E29" s="207" t="s">
        <v>1131</v>
      </c>
      <c r="F29" s="200"/>
      <c r="G29" s="259"/>
      <c r="H29" s="200" t="s">
        <v>304</v>
      </c>
      <c r="I29" s="2171" t="s">
        <v>1142</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1143</v>
      </c>
      <c r="E33" s="208" t="s">
        <v>1132</v>
      </c>
      <c r="F33" s="200"/>
      <c r="G33" s="259"/>
      <c r="H33" s="200" t="s">
        <v>304</v>
      </c>
      <c r="I33" s="2171" t="s">
        <v>1144</v>
      </c>
      <c r="M33" s="85">
        <v>14</v>
      </c>
    </row>
    <row customHeight="1" ht="15.75">
      <c r="A34" s="1685" t="s">
        <v>88</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1145</v>
      </c>
      <c r="E36" s="208" t="s">
        <v>1133</v>
      </c>
      <c r="F36" s="200"/>
      <c r="G36" s="259"/>
      <c r="H36" s="200" t="s">
        <v>304</v>
      </c>
      <c r="I36" s="2145" t="s">
        <v>1146</v>
      </c>
      <c r="M36" s="85">
        <v>14</v>
      </c>
    </row>
    <row customHeight="1" ht="15.75">
      <c r="A37" s="1685" t="s">
        <v>89</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882</v>
      </c>
      <c r="E39" s="208" t="s">
        <v>1134</v>
      </c>
      <c r="F39" s="200"/>
      <c r="G39" s="209"/>
      <c r="H39" s="200" t="s">
        <v>304</v>
      </c>
      <c r="I39" s="2171" t="s">
        <v>1147</v>
      </c>
      <c r="L39" s="157" t="s">
        <v>1135</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DBE05-6918-D7B7-B531-0.8CB4D32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86</v>
      </c>
      <c r="F20" s="2226" t="s">
        <v>122</v>
      </c>
      <c r="G20" s="2226" t="s">
        <v>123</v>
      </c>
      <c r="H20" s="2388" t="s">
        <v>1151</v>
      </c>
      <c r="I20" s="2389"/>
      <c r="J20" s="2435"/>
      <c r="K20" s="2226" t="s">
        <v>301</v>
      </c>
      <c r="L20" s="2226" t="s">
        <v>388</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hidden="1">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1155</v>
      </c>
      <c r="N85" s="336"/>
      <c r="AH85" s="376">
        <v>34</v>
      </c>
    </row>
    <row customHeight="1" ht="19.95">
      <c r="A86" s="1782"/>
      <c r="B86" s="1782"/>
      <c r="D86" s="378"/>
      <c r="E86" s="149" t="s">
        <v>88</v>
      </c>
      <c r="F86" s="2462" t="s">
        <v>1156</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6BCB7-A84C-8B84-EC91-0.66F1E5C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ИМУП «ПОСЖИЛКОМСЕРВИС»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86</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1158</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20B4F-0029-544F-DC8C-0.6C60652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ИМУП «ПОСЖИЛКОМСЕРВИС»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122</v>
      </c>
      <c r="F9" s="2105"/>
      <c r="G9" s="2129" t="s">
        <v>104</v>
      </c>
      <c r="H9" s="2129" t="s">
        <v>86</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87</v>
      </c>
      <c r="F10" s="1286" t="s">
        <v>128</v>
      </c>
      <c r="G10" s="2129"/>
      <c r="H10" s="2129"/>
      <c r="I10" s="2129"/>
      <c r="J10" s="2129"/>
      <c r="K10" s="112" t="s">
        <v>107</v>
      </c>
      <c r="L10" s="2129" t="s">
        <v>86</v>
      </c>
      <c r="M10" s="2129"/>
      <c r="N10" s="112" t="s">
        <v>129</v>
      </c>
      <c r="O10" s="112" t="s">
        <v>107</v>
      </c>
      <c r="P10" s="2129" t="s">
        <v>86</v>
      </c>
      <c r="Q10" s="2129"/>
      <c r="R10" s="112" t="s">
        <v>129</v>
      </c>
      <c r="S10" s="285" t="s">
        <v>107</v>
      </c>
      <c r="T10" s="2129" t="s">
        <v>86</v>
      </c>
      <c r="U10" s="2129"/>
      <c r="V10" s="285" t="s">
        <v>87</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58" t="s">
        <v>110</v>
      </c>
      <c r="I11" s="2158"/>
      <c r="J11" s="1251" t="s">
        <v>90</v>
      </c>
      <c r="K11" s="1251" t="s">
        <v>91</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4A45C-FB63-37D6-1ECC-0.47AC8F8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1159</v>
      </c>
      <c r="E5" s="2239"/>
      <c r="F5" s="2239"/>
      <c r="G5" s="2239"/>
      <c r="H5" s="2239"/>
      <c r="I5" s="2239"/>
      <c r="J5" s="2239"/>
      <c r="V5" s="507">
        <v>63</v>
      </c>
    </row>
    <row customHeight="1" ht="15.75">
      <c r="C6" s="178"/>
      <c r="D6" s="2178" t="str">
        <f>IF(org=0,"Не определено",org)</f>
        <v>ИМУП «ПОСЖИЛКОМСЕРВИС»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86</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1160</v>
      </c>
      <c r="F17" s="523" t="s">
        <v>304</v>
      </c>
      <c r="G17" s="680"/>
      <c r="H17" s="680"/>
      <c r="I17" s="680"/>
      <c r="J17" s="680"/>
      <c r="K17" s="291" t="s">
        <v>1161</v>
      </c>
      <c r="V17" s="507">
        <v>0</v>
      </c>
    </row>
    <row customHeight="1" ht="48.29999999999999">
      <c r="A18" s="507"/>
      <c r="C18" s="528"/>
      <c r="D18" s="523">
        <v>3</v>
      </c>
      <c r="E18" s="281" t="s">
        <v>813</v>
      </c>
      <c r="F18" s="523" t="s">
        <v>304</v>
      </c>
      <c r="G18" s="811" t="s">
        <v>304</v>
      </c>
      <c r="H18" s="812" t="s">
        <v>304</v>
      </c>
      <c r="I18" s="523" t="s">
        <v>304</v>
      </c>
      <c r="J18" s="580" t="s">
        <v>304</v>
      </c>
      <c r="K18" s="291" t="s">
        <v>1162</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1163</v>
      </c>
      <c r="F22" s="523" t="s">
        <v>556</v>
      </c>
      <c r="G22" s="683"/>
      <c r="H22" s="684"/>
      <c r="I22" s="683"/>
      <c r="J22" s="684"/>
      <c r="K22" s="291" t="s">
        <v>1164</v>
      </c>
      <c r="V22" s="507">
        <v>0</v>
      </c>
    </row>
    <row customHeight="1" ht="33.75" hidden="1">
      <c r="C23" s="453"/>
      <c r="D23" s="523">
        <v>6</v>
      </c>
      <c r="E23" s="281" t="s">
        <v>1165</v>
      </c>
      <c r="F23" s="523" t="s">
        <v>1166</v>
      </c>
      <c r="G23" s="683"/>
      <c r="H23" s="683"/>
      <c r="I23" s="683"/>
      <c r="J23" s="683"/>
      <c r="K23" s="291" t="s">
        <v>1167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BCCF66-897D-ACD1-DB99-0.D71C6C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1168</v>
      </c>
      <c r="B1" s="1069" t="s">
        <v>1169</v>
      </c>
      <c r="C1" s="1069" t="s">
        <v>1170</v>
      </c>
      <c r="D1" s="1069" t="s">
        <v>1171</v>
      </c>
      <c r="E1" s="1069" t="s">
        <v>1172</v>
      </c>
      <c r="F1" s="1069" t="s">
        <v>1173</v>
      </c>
      <c r="G1" s="1069" t="s">
        <v>1174</v>
      </c>
      <c r="H1" s="1069" t="s">
        <v>1175</v>
      </c>
      <c r="I1" s="1069" t="s">
        <v>1176</v>
      </c>
      <c r="J1" s="1069" t="s">
        <v>1177</v>
      </c>
      <c r="K1" s="1069" t="s">
        <v>1178</v>
      </c>
      <c r="L1" s="1069" t="s">
        <v>1179</v>
      </c>
      <c r="M1" s="1069"/>
      <c r="N1" s="1069" t="s">
        <v>1180</v>
      </c>
      <c r="O1" s="1069" t="s">
        <v>1181</v>
      </c>
      <c r="P1" s="1069" t="s">
        <v>1182</v>
      </c>
      <c r="Q1" s="1069" t="s">
        <v>1183</v>
      </c>
      <c r="R1" s="1069" t="s">
        <v>1184</v>
      </c>
      <c r="S1" s="1069" t="s">
        <v>1185</v>
      </c>
      <c r="T1" s="1069" t="s">
        <v>1186</v>
      </c>
      <c r="U1" s="1069" t="s">
        <v>1187</v>
      </c>
      <c r="V1" s="1069"/>
      <c r="W1" s="799" t="s">
        <v>1188</v>
      </c>
      <c r="X1" s="1069" t="s">
        <v>1189</v>
      </c>
      <c r="Y1" s="1069" t="s">
        <v>1190</v>
      </c>
      <c r="Z1" s="1069"/>
      <c r="AA1" s="1069" t="s">
        <v>1191</v>
      </c>
      <c r="AB1" s="1069"/>
      <c r="AC1" s="1069" t="s">
        <v>1192</v>
      </c>
      <c r="AD1" s="1069"/>
      <c r="AF1" s="1069" t="s">
        <v>1193</v>
      </c>
      <c r="AH1" s="1069" t="s">
        <v>1194</v>
      </c>
      <c r="AI1" s="1069" t="s">
        <v>1195</v>
      </c>
      <c r="AK1" s="1069" t="s">
        <v>1196</v>
      </c>
      <c r="AM1" s="1069" t="s">
        <v>1197</v>
      </c>
      <c r="AP1" s="1069" t="s">
        <v>1198</v>
      </c>
      <c r="AQ1" s="1069" t="s">
        <v>1199</v>
      </c>
      <c r="AS1" s="1069" t="s">
        <v>1200</v>
      </c>
      <c r="AU1" s="1069" t="s">
        <v>1201</v>
      </c>
      <c r="AW1" s="1069" t="s">
        <v>1202</v>
      </c>
      <c r="AX1" s="1069" t="s">
        <v>1203</v>
      </c>
      <c r="AZ1" s="1154" t="s">
        <v>1204</v>
      </c>
      <c r="BB1" s="1069" t="s">
        <v>1205</v>
      </c>
      <c r="BC1" s="1069"/>
      <c r="BE1" s="1069" t="s">
        <v>1206</v>
      </c>
      <c r="BF1" s="1069" t="s">
        <v>1207</v>
      </c>
      <c r="BH1" s="1071" t="s">
        <v>806</v>
      </c>
      <c r="BI1" s="1072"/>
      <c r="BJ1" s="1073" t="s">
        <v>1208</v>
      </c>
      <c r="BK1" s="1072"/>
      <c r="BL1" s="1074" t="s">
        <v>905</v>
      </c>
      <c r="BM1" s="1072"/>
      <c r="BN1" s="1075" t="s">
        <v>1209</v>
      </c>
      <c r="BS1" s="1429"/>
    </row>
    <row customHeight="1" ht="11.25">
      <c r="A2" s="1076" t="s">
        <v>1210</v>
      </c>
      <c r="B2" s="1077">
        <v>2000</v>
      </c>
      <c r="C2" s="1077">
        <v>2022</v>
      </c>
      <c r="D2" s="1077" t="s">
        <v>64</v>
      </c>
      <c r="E2" s="1078" t="s">
        <v>1211</v>
      </c>
      <c r="F2" s="1078" t="s">
        <v>1212</v>
      </c>
      <c r="G2" s="1078" t="s">
        <v>1213</v>
      </c>
      <c r="H2" s="1079" t="s">
        <v>53</v>
      </c>
      <c r="I2" s="1078" t="s">
        <v>108</v>
      </c>
      <c r="J2" s="1078" t="s">
        <v>1214</v>
      </c>
      <c r="K2" s="1080" t="s">
        <v>1215</v>
      </c>
      <c r="L2" s="1081"/>
      <c r="M2" s="1080">
        <v>1</v>
      </c>
      <c r="N2" s="1164" t="s">
        <v>1216</v>
      </c>
      <c r="O2" s="1079" t="s">
        <v>1217</v>
      </c>
      <c r="P2" s="1082" t="s">
        <v>37</v>
      </c>
      <c r="Q2" s="1083" t="s">
        <v>1218</v>
      </c>
      <c r="R2" s="145" t="s">
        <v>1219</v>
      </c>
      <c r="S2" s="145" t="s">
        <v>1220</v>
      </c>
      <c r="T2" s="1084" t="s">
        <v>1221</v>
      </c>
      <c r="U2" s="1081" t="s">
        <v>1222</v>
      </c>
      <c r="V2" s="1085">
        <v>1</v>
      </c>
      <c r="W2" s="1086"/>
      <c r="X2" s="1086" t="s">
        <v>1223</v>
      </c>
      <c r="Y2" s="1077" t="s">
        <v>1224</v>
      </c>
      <c r="Z2" s="1087"/>
      <c r="AA2" s="1077" t="s">
        <v>1225</v>
      </c>
      <c r="AB2" s="1088" t="s">
        <v>1225</v>
      </c>
      <c r="AC2" s="1077" t="s">
        <v>1226</v>
      </c>
      <c r="AD2" s="1088" t="s">
        <v>1226</v>
      </c>
      <c r="AF2" s="1079" t="s">
        <v>1222</v>
      </c>
      <c r="AH2" s="1078" t="s">
        <v>1227</v>
      </c>
      <c r="AI2" s="1078" t="s">
        <v>1227</v>
      </c>
      <c r="AK2" s="1078" t="s">
        <v>1228</v>
      </c>
      <c r="AM2" s="1078" t="s">
        <v>1229</v>
      </c>
      <c r="AP2" s="1089" t="s">
        <v>1223</v>
      </c>
      <c r="AQ2" s="1090" t="s">
        <v>1223</v>
      </c>
      <c r="AS2" s="1077" t="s">
        <v>1230</v>
      </c>
      <c r="AU2" s="1122" t="s">
        <v>1231</v>
      </c>
      <c r="AW2" s="1122" t="s">
        <v>1232</v>
      </c>
      <c r="AX2" s="1122" t="s">
        <v>1232</v>
      </c>
      <c r="AZ2" s="1122" t="s">
        <v>1233</v>
      </c>
      <c r="BB2" s="1122" t="s">
        <v>1234</v>
      </c>
      <c r="BC2" s="1122" t="s">
        <v>1235</v>
      </c>
      <c r="BE2" s="1122">
        <v>2000</v>
      </c>
      <c r="BF2" s="1122" t="s">
        <v>1236</v>
      </c>
    </row>
    <row customHeight="1" ht="11.25">
      <c r="A3" s="1076" t="s">
        <v>1237</v>
      </c>
      <c r="B3" s="1077">
        <v>2001</v>
      </c>
      <c r="C3" s="1077">
        <v>2023</v>
      </c>
      <c r="D3" s="1077" t="s">
        <v>19</v>
      </c>
      <c r="E3" s="1078" t="s">
        <v>1238</v>
      </c>
      <c r="F3" s="1078" t="s">
        <v>1239</v>
      </c>
      <c r="G3" s="1078" t="s">
        <v>1240</v>
      </c>
      <c r="H3" s="1079" t="s">
        <v>1241</v>
      </c>
      <c r="I3" s="1078" t="s">
        <v>109</v>
      </c>
      <c r="J3" s="1078" t="s">
        <v>554</v>
      </c>
      <c r="K3" s="1080" t="s">
        <v>1242</v>
      </c>
      <c r="L3" s="1081">
        <f>_xlfn.IFERROR(MATCH(K3,OFFER_METHOD,0),0)</f>
        <v>0</v>
      </c>
      <c r="M3" s="1080">
        <v>2</v>
      </c>
      <c r="N3" s="1164" t="s">
        <v>1243</v>
      </c>
      <c r="O3" s="1079" t="s">
        <v>1244</v>
      </c>
      <c r="P3" s="1082" t="s">
        <v>1245</v>
      </c>
      <c r="Q3" s="1083" t="s">
        <v>1246</v>
      </c>
      <c r="R3" s="145" t="s">
        <v>1247</v>
      </c>
      <c r="S3" s="145" t="s">
        <v>1248</v>
      </c>
      <c r="T3" s="1084" t="s">
        <v>1249</v>
      </c>
      <c r="U3" s="1081" t="s">
        <v>1250</v>
      </c>
      <c r="V3" s="1085">
        <v>2</v>
      </c>
      <c r="W3" s="1086"/>
      <c r="X3" s="1086" t="s">
        <v>1251</v>
      </c>
      <c r="Y3" s="1077" t="s">
        <v>1224</v>
      </c>
      <c r="Z3" s="1087"/>
      <c r="AA3" s="1077" t="s">
        <v>1252</v>
      </c>
      <c r="AB3" s="1088" t="s">
        <v>1252</v>
      </c>
      <c r="AC3" s="1077" t="s">
        <v>1253</v>
      </c>
      <c r="AD3" s="1088" t="s">
        <v>1253</v>
      </c>
      <c r="AF3" s="1079" t="s">
        <v>1250</v>
      </c>
      <c r="AH3" s="1078" t="s">
        <v>1254</v>
      </c>
      <c r="AI3" s="1078" t="s">
        <v>1255</v>
      </c>
      <c r="AK3" s="1078" t="s">
        <v>1256</v>
      </c>
      <c r="AM3" s="1078" t="s">
        <v>1257</v>
      </c>
      <c r="AP3" s="1089" t="s">
        <v>1258</v>
      </c>
      <c r="AQ3" s="1090" t="s">
        <v>1258</v>
      </c>
      <c r="AS3" s="1077" t="s">
        <v>1259</v>
      </c>
      <c r="AU3" s="1122" t="s">
        <v>1260</v>
      </c>
      <c r="AW3" s="1122" t="s">
        <v>1261</v>
      </c>
      <c r="AX3" s="1122" t="s">
        <v>1261</v>
      </c>
      <c r="AZ3" s="1122" t="s">
        <v>1262</v>
      </c>
      <c r="BB3" s="1122" t="s">
        <v>1263</v>
      </c>
      <c r="BC3" s="1122" t="s">
        <v>1235</v>
      </c>
      <c r="BE3" s="1122">
        <v>2001</v>
      </c>
      <c r="BF3" s="1122" t="s">
        <v>1264</v>
      </c>
      <c r="BH3" s="1069" t="s">
        <v>1265</v>
      </c>
      <c r="BJ3" s="1069" t="s">
        <v>1266</v>
      </c>
      <c r="BL3" s="1069" t="s">
        <v>1267</v>
      </c>
      <c r="BN3" s="1069" t="s">
        <v>1268</v>
      </c>
      <c r="BR3" s="1069" t="s">
        <v>1269</v>
      </c>
      <c r="BS3" s="1430"/>
      <c r="BT3" s="1072"/>
      <c r="BU3" s="1069" t="s">
        <v>1270</v>
      </c>
      <c r="BV3" s="1072"/>
      <c r="BW3" s="1692"/>
      <c r="BX3" s="1694" t="s">
        <v>1271</v>
      </c>
      <c r="CA3" s="1069" t="s">
        <v>1272</v>
      </c>
    </row>
    <row customHeight="1" ht="11.25">
      <c r="A4" s="1076" t="s">
        <v>1273</v>
      </c>
      <c r="B4" s="1077">
        <v>2002</v>
      </c>
      <c r="C4" s="1077">
        <v>2024</v>
      </c>
      <c r="E4" s="1078" t="s">
        <v>1274</v>
      </c>
      <c r="F4" s="1078" t="s">
        <v>1275</v>
      </c>
      <c r="H4" s="1079" t="s">
        <v>1276</v>
      </c>
      <c r="I4" s="1078" t="s">
        <v>88</v>
      </c>
      <c r="J4" s="1078" t="s">
        <v>1277</v>
      </c>
      <c r="K4" s="1080" t="s">
        <v>1278</v>
      </c>
      <c r="L4" s="1081">
        <f>_xlfn.IFERROR(MATCH(K4,OFFER_METHOD,0),0)</f>
        <v>0</v>
      </c>
      <c r="M4" s="1080">
        <v>3</v>
      </c>
      <c r="N4" s="1164" t="s">
        <v>1279</v>
      </c>
      <c r="O4" s="1078" t="s">
        <v>1280</v>
      </c>
      <c r="Q4" s="1083" t="s">
        <v>1281</v>
      </c>
      <c r="R4" s="145" t="s">
        <v>1282</v>
      </c>
      <c r="S4" s="145" t="s">
        <v>1283</v>
      </c>
      <c r="T4" s="1084" t="s">
        <v>1284</v>
      </c>
      <c r="U4" s="1081" t="s">
        <v>1285</v>
      </c>
      <c r="V4" s="1085">
        <v>3</v>
      </c>
      <c r="W4" s="1086"/>
      <c r="X4" s="1086" t="s">
        <v>1286</v>
      </c>
      <c r="Y4" s="1077" t="s">
        <v>1224</v>
      </c>
      <c r="Z4" s="1093"/>
      <c r="AC4" s="1077" t="s">
        <v>1287</v>
      </c>
      <c r="AD4" s="1088" t="s">
        <v>1287</v>
      </c>
      <c r="AF4" s="1079" t="s">
        <v>1285</v>
      </c>
      <c r="AH4" s="1079" t="s">
        <v>1288</v>
      </c>
      <c r="AK4" s="1078" t="s">
        <v>1289</v>
      </c>
      <c r="AM4" s="1078" t="s">
        <v>1290</v>
      </c>
      <c r="AP4" s="1089" t="s">
        <v>1251</v>
      </c>
      <c r="AQ4" s="1090" t="s">
        <v>1251</v>
      </c>
      <c r="AS4" s="1077" t="s">
        <v>1291</v>
      </c>
      <c r="AU4" s="1122" t="s">
        <v>1292</v>
      </c>
      <c r="AW4" s="1122" t="s">
        <v>1293</v>
      </c>
      <c r="AX4" s="1122" t="s">
        <v>1293</v>
      </c>
      <c r="AZ4" s="1122" t="s">
        <v>1294</v>
      </c>
      <c r="BB4" s="1122" t="s">
        <v>1295</v>
      </c>
      <c r="BC4" s="1122" t="s">
        <v>1296</v>
      </c>
      <c r="BE4" s="1122">
        <v>2002</v>
      </c>
      <c r="BF4" s="1122" t="s">
        <v>1297</v>
      </c>
      <c r="BH4" s="1070" t="s">
        <v>1298</v>
      </c>
      <c r="BJ4" s="1070" t="s">
        <v>1298</v>
      </c>
      <c r="BL4" s="1070" t="s">
        <v>1298</v>
      </c>
      <c r="BN4" s="1070" t="s">
        <v>1298</v>
      </c>
      <c r="BQ4" s="1434" t="s">
        <v>1299</v>
      </c>
      <c r="BR4" s="1161" t="s">
        <v>1300</v>
      </c>
      <c r="BS4" s="276"/>
      <c r="BT4" s="1434" t="s">
        <v>1301</v>
      </c>
      <c r="BU4" s="1161" t="s">
        <v>1302</v>
      </c>
      <c r="BV4" s="1072"/>
      <c r="BW4" s="1699" t="s">
        <v>1303</v>
      </c>
      <c r="BX4" s="1693" t="s">
        <v>1304</v>
      </c>
      <c r="BZ4" s="1434" t="s">
        <v>1305</v>
      </c>
      <c r="CA4" s="1161" t="s">
        <v>1306</v>
      </c>
    </row>
    <row customHeight="1" ht="11.25">
      <c r="A5" s="1076" t="s">
        <v>1307</v>
      </c>
      <c r="B5" s="1077">
        <v>2003</v>
      </c>
      <c r="C5" s="1077">
        <v>2025</v>
      </c>
      <c r="E5" s="1078" t="s">
        <v>1308</v>
      </c>
      <c r="F5" s="1078" t="s">
        <v>1309</v>
      </c>
      <c r="H5" s="1079" t="s">
        <v>1310</v>
      </c>
      <c r="I5" s="1078" t="s">
        <v>89</v>
      </c>
      <c r="K5" s="1080" t="s">
        <v>1311</v>
      </c>
      <c r="L5" s="1081">
        <f>_xlfn.IFERROR(MATCH(K5,OFFER_METHOD,0),0)</f>
        <v>0</v>
      </c>
      <c r="M5" s="1080">
        <v>4</v>
      </c>
      <c r="N5" s="1094" t="s">
        <v>1312</v>
      </c>
      <c r="O5" s="1078" t="s">
        <v>1313</v>
      </c>
      <c r="Q5" s="1083" t="s">
        <v>1314</v>
      </c>
      <c r="R5" s="145" t="s">
        <v>1315</v>
      </c>
      <c r="T5" s="1079" t="s">
        <v>1316</v>
      </c>
      <c r="U5" s="1081" t="s">
        <v>1317</v>
      </c>
      <c r="V5" s="1085">
        <v>4</v>
      </c>
      <c r="W5" s="1086"/>
      <c r="X5" s="1086" t="s">
        <v>166</v>
      </c>
      <c r="Y5" s="1077" t="s">
        <v>1318</v>
      </c>
      <c r="Z5" s="1093">
        <v>1</v>
      </c>
      <c r="AF5" s="1079" t="s">
        <v>1319</v>
      </c>
      <c r="AH5" s="1078" t="s">
        <v>1320</v>
      </c>
      <c r="AK5" s="1078" t="s">
        <v>1321</v>
      </c>
      <c r="AM5" s="1078" t="s">
        <v>1322</v>
      </c>
      <c r="AP5" s="1089" t="s">
        <v>166</v>
      </c>
      <c r="AQ5" s="1090" t="s">
        <v>166</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1223</v>
      </c>
      <c r="BS5" s="1431"/>
      <c r="BT5" s="1283">
        <v>64236871</v>
      </c>
      <c r="BU5" s="1070" t="s">
        <v>227</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110</v>
      </c>
      <c r="J6" s="1069" t="s">
        <v>1336</v>
      </c>
      <c r="L6" s="1081">
        <f>SUM(kind_of_control_method_filter)</f>
        <v>0</v>
      </c>
      <c r="N6" s="1094" t="s">
        <v>1337</v>
      </c>
      <c r="O6" s="1078" t="s">
        <v>1338</v>
      </c>
      <c r="R6" s="145" t="s">
        <v>1218</v>
      </c>
      <c r="T6" s="1079" t="s">
        <v>1339</v>
      </c>
      <c r="U6" s="1081" t="s">
        <v>1319</v>
      </c>
      <c r="V6" s="1085">
        <v>5</v>
      </c>
      <c r="W6" s="1086"/>
      <c r="X6" s="1077" t="s">
        <v>172</v>
      </c>
      <c r="Y6" s="1077" t="s">
        <v>1340</v>
      </c>
      <c r="Z6" s="1093"/>
      <c r="AA6" s="1096"/>
      <c r="AH6" s="1078" t="s">
        <v>1341</v>
      </c>
      <c r="AK6" s="1078" t="s">
        <v>1342</v>
      </c>
      <c r="AM6" s="1078" t="s">
        <v>1343</v>
      </c>
      <c r="AP6" s="1089" t="s">
        <v>172</v>
      </c>
      <c r="AQ6" s="1090" t="s">
        <v>172</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1258</v>
      </c>
      <c r="BS6" s="1432"/>
      <c r="BT6" s="1283">
        <v>64236872</v>
      </c>
      <c r="BU6" s="1070" t="s">
        <v>232</v>
      </c>
      <c r="BV6" s="1072"/>
      <c r="BW6" s="1697">
        <v>4213768</v>
      </c>
      <c r="BX6" s="1695" t="s">
        <v>252</v>
      </c>
      <c r="BZ6" s="1283">
        <v>64237510</v>
      </c>
      <c r="CA6" s="1070" t="s">
        <v>1351</v>
      </c>
    </row>
    <row customHeight="1" ht="11.25">
      <c r="A7" s="1076" t="s">
        <v>1352</v>
      </c>
      <c r="B7" s="1077">
        <v>2005</v>
      </c>
      <c r="E7" s="1078" t="s">
        <v>1353</v>
      </c>
      <c r="F7" s="1095"/>
      <c r="H7" s="1079" t="s">
        <v>1354</v>
      </c>
      <c r="I7" s="1078" t="s">
        <v>90</v>
      </c>
      <c r="J7" s="1078" t="s">
        <v>1355</v>
      </c>
      <c r="N7" s="1098" t="s">
        <v>1356</v>
      </c>
      <c r="O7" s="1078" t="s">
        <v>1357</v>
      </c>
      <c r="U7" s="1081" t="s">
        <v>19</v>
      </c>
      <c r="V7" s="372" t="s">
        <v>90</v>
      </c>
      <c r="W7" s="1086"/>
      <c r="X7" s="1077" t="s">
        <v>178</v>
      </c>
      <c r="Y7" s="1077" t="s">
        <v>1318</v>
      </c>
      <c r="Z7" s="1093"/>
      <c r="AA7" s="1096"/>
      <c r="AH7" s="1078" t="s">
        <v>1358</v>
      </c>
      <c r="AK7" s="1078" t="s">
        <v>1359</v>
      </c>
      <c r="AM7" s="1078" t="s">
        <v>1360</v>
      </c>
      <c r="AP7" s="1089" t="s">
        <v>178</v>
      </c>
      <c r="AQ7" s="1090" t="s">
        <v>178</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1251</v>
      </c>
      <c r="BS7" s="1431"/>
      <c r="BT7" s="1283">
        <v>64236873</v>
      </c>
      <c r="BU7" s="1070" t="s">
        <v>237</v>
      </c>
      <c r="BV7" s="1072"/>
      <c r="BW7" s="1697">
        <v>4213769</v>
      </c>
      <c r="BX7" s="1695" t="s">
        <v>1368</v>
      </c>
      <c r="BZ7" s="1283">
        <v>64237511</v>
      </c>
      <c r="CA7" s="1070" t="s">
        <v>267</v>
      </c>
    </row>
    <row customHeight="1" ht="11.25">
      <c r="A8" s="1076" t="s">
        <v>1369</v>
      </c>
      <c r="B8" s="1077">
        <v>2006</v>
      </c>
      <c r="E8" s="1078" t="s">
        <v>1370</v>
      </c>
      <c r="F8" s="1095"/>
      <c r="H8" s="1079" t="s">
        <v>1371</v>
      </c>
      <c r="I8" s="1078" t="s">
        <v>91</v>
      </c>
      <c r="J8" s="1078" t="s">
        <v>1372</v>
      </c>
      <c r="N8" s="1165" t="s">
        <v>1373</v>
      </c>
      <c r="O8" s="1078" t="s">
        <v>1374</v>
      </c>
      <c r="V8" s="372" t="s">
        <v>91</v>
      </c>
      <c r="W8" s="1086"/>
      <c r="X8" s="1077" t="s">
        <v>184</v>
      </c>
      <c r="Y8" s="1077" t="s">
        <v>1318</v>
      </c>
      <c r="Z8" s="1093"/>
      <c r="AA8" s="1096"/>
      <c r="AK8" s="1078" t="s">
        <v>1375</v>
      </c>
      <c r="AP8" s="1089" t="s">
        <v>184</v>
      </c>
      <c r="AQ8" s="1090" t="s">
        <v>184</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166</v>
      </c>
      <c r="BS8" s="1431"/>
      <c r="BT8" s="1283">
        <v>64236874</v>
      </c>
      <c r="BU8" s="1297" t="s">
        <v>1384</v>
      </c>
      <c r="BV8" s="1072"/>
      <c r="BW8" s="1697">
        <v>4213770</v>
      </c>
      <c r="BX8" s="1698" t="s">
        <v>1385</v>
      </c>
      <c r="BZ8" s="1283">
        <v>64237512</v>
      </c>
      <c r="CA8" s="1070" t="s">
        <v>262</v>
      </c>
    </row>
    <row customHeight="1" ht="11.25">
      <c r="A9" s="1076" t="s">
        <v>1386</v>
      </c>
      <c r="B9" s="1077">
        <v>2007</v>
      </c>
      <c r="E9" s="1078" t="s">
        <v>1387</v>
      </c>
      <c r="F9" s="1095"/>
      <c r="G9" s="1069" t="s">
        <v>1388</v>
      </c>
      <c r="H9" s="1069" t="s">
        <v>1389</v>
      </c>
      <c r="I9" s="1078" t="s">
        <v>111</v>
      </c>
      <c r="O9" s="1078" t="s">
        <v>1390</v>
      </c>
      <c r="V9" s="372" t="s">
        <v>111</v>
      </c>
      <c r="W9" s="1086"/>
      <c r="X9" s="1077" t="s">
        <v>190</v>
      </c>
      <c r="Y9" s="1077" t="s">
        <v>1224</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172</v>
      </c>
      <c r="BS9" s="1431"/>
      <c r="BT9" s="1283">
        <v>64236875</v>
      </c>
      <c r="BU9" s="1070" t="s">
        <v>242</v>
      </c>
      <c r="BV9" s="1072"/>
      <c r="BW9" s="1692"/>
      <c r="BX9" s="1692"/>
    </row>
    <row customHeight="1" ht="11.25">
      <c r="A10" s="1076" t="s">
        <v>1400</v>
      </c>
      <c r="B10" s="1077">
        <v>2008</v>
      </c>
      <c r="E10" s="1078" t="s">
        <v>1401</v>
      </c>
      <c r="F10" s="1095"/>
      <c r="G10" s="1078" t="s">
        <v>1402</v>
      </c>
      <c r="H10" s="1078" t="s">
        <v>1403</v>
      </c>
      <c r="I10" s="1078" t="s">
        <v>148</v>
      </c>
      <c r="J10" s="1069" t="s">
        <v>1404</v>
      </c>
      <c r="K10" s="1069" t="s">
        <v>1405</v>
      </c>
      <c r="O10" s="1078" t="s">
        <v>1406</v>
      </c>
      <c r="V10" s="373" t="s">
        <v>148</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178</v>
      </c>
      <c r="BS10" s="1431"/>
      <c r="BT10" s="1283">
        <v>64236876</v>
      </c>
      <c r="BU10" s="1070" t="s">
        <v>222</v>
      </c>
      <c r="BV10" s="1072"/>
      <c r="BW10" s="1692"/>
      <c r="BX10" s="1692"/>
    </row>
    <row customHeight="1" ht="11.25">
      <c r="A11" s="1076" t="s">
        <v>1416</v>
      </c>
      <c r="B11" s="1077">
        <v>2009</v>
      </c>
      <c r="E11" s="1078" t="s">
        <v>1417</v>
      </c>
      <c r="F11" s="1095"/>
      <c r="G11" s="1078" t="s">
        <v>1418</v>
      </c>
      <c r="H11" s="1078" t="s">
        <v>1419</v>
      </c>
      <c r="I11" s="1078" t="s">
        <v>149</v>
      </c>
      <c r="J11" s="1079" t="s">
        <v>1420</v>
      </c>
      <c r="K11" s="1101" t="s">
        <v>1421</v>
      </c>
      <c r="O11" s="1079" t="s">
        <v>1422</v>
      </c>
      <c r="V11" s="372" t="s">
        <v>149</v>
      </c>
      <c r="W11" s="277"/>
      <c r="X11" s="1086" t="s">
        <v>1392</v>
      </c>
      <c r="Y11" s="1077" t="s">
        <v>1423</v>
      </c>
      <c r="Z11" s="1093"/>
      <c r="AP11" s="1089" t="s">
        <v>190</v>
      </c>
      <c r="AQ11" s="1091" t="s">
        <v>190</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184</v>
      </c>
      <c r="BS11" s="1431"/>
      <c r="BW11" s="1692"/>
      <c r="BX11" s="1692"/>
    </row>
    <row customHeight="1" ht="11.25">
      <c r="A12" s="1076" t="s">
        <v>1430</v>
      </c>
      <c r="B12" s="1077">
        <v>2010</v>
      </c>
      <c r="E12" s="1078" t="s">
        <v>1431</v>
      </c>
      <c r="F12" s="1095"/>
      <c r="G12" s="1078" t="s">
        <v>1419</v>
      </c>
      <c r="I12" s="1078" t="s">
        <v>150</v>
      </c>
      <c r="J12" s="1079" t="s">
        <v>1432</v>
      </c>
      <c r="K12" s="1101" t="s">
        <v>1433</v>
      </c>
      <c r="O12" s="1079" t="s">
        <v>1218</v>
      </c>
      <c r="V12" s="372" t="s">
        <v>150</v>
      </c>
      <c r="W12" s="1091"/>
      <c r="X12" s="1086" t="s">
        <v>1434</v>
      </c>
      <c r="Y12" s="1077" t="s">
        <v>1224</v>
      </c>
      <c r="AP12" s="1089"/>
      <c r="AW12" s="1122" t="s">
        <v>149</v>
      </c>
      <c r="AX12" s="1122" t="s">
        <v>149</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151</v>
      </c>
      <c r="K13" s="1101" t="s">
        <v>1391</v>
      </c>
      <c r="V13" s="372" t="s">
        <v>151</v>
      </c>
      <c r="W13" s="1091"/>
      <c r="X13" s="1091"/>
      <c r="Y13" s="1091"/>
      <c r="AW13" s="1122" t="s">
        <v>150</v>
      </c>
      <c r="AX13" s="1122" t="s">
        <v>150</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152</v>
      </c>
      <c r="J14" s="1069" t="s">
        <v>1449</v>
      </c>
      <c r="N14" s="1069" t="s">
        <v>1450</v>
      </c>
      <c r="V14" s="1085">
        <v>13</v>
      </c>
      <c r="W14" s="1086"/>
      <c r="X14" s="1086" t="s">
        <v>1258</v>
      </c>
      <c r="Y14" s="1077" t="s">
        <v>1224</v>
      </c>
      <c r="AW14" s="1122" t="s">
        <v>151</v>
      </c>
      <c r="AX14" s="1122" t="s">
        <v>151</v>
      </c>
      <c r="AZ14" s="1069" t="s">
        <v>1451</v>
      </c>
      <c r="BB14" s="1122" t="s">
        <v>1452</v>
      </c>
      <c r="BC14" s="1122" t="s">
        <v>1444</v>
      </c>
      <c r="BE14" s="1122">
        <v>2012</v>
      </c>
      <c r="BH14" s="1070" t="s">
        <v>1367</v>
      </c>
      <c r="BJ14" s="1219" t="s">
        <v>1453</v>
      </c>
      <c r="BL14" s="1219" t="s">
        <v>1453</v>
      </c>
      <c r="BN14" s="1070" t="s">
        <v>1454</v>
      </c>
      <c r="BQ14" s="1283">
        <v>4213782</v>
      </c>
      <c r="BR14" s="1070" t="s">
        <v>190</v>
      </c>
      <c r="BS14" s="1431"/>
      <c r="BT14" s="1072"/>
      <c r="BU14" s="1072"/>
      <c r="BV14" s="1072"/>
      <c r="BW14" s="1696"/>
      <c r="BX14" s="1692"/>
    </row>
    <row customHeight="1" ht="19.5">
      <c r="A15" s="1076" t="s">
        <v>1455</v>
      </c>
      <c r="B15" s="1077">
        <v>2013</v>
      </c>
      <c r="E15" s="1700" t="s">
        <v>1456</v>
      </c>
      <c r="G15" s="1069" t="s">
        <v>1457</v>
      </c>
      <c r="H15" s="1069" t="s">
        <v>1458</v>
      </c>
      <c r="I15" s="1080" t="s">
        <v>153</v>
      </c>
      <c r="J15" s="1091" t="s">
        <v>581</v>
      </c>
      <c r="N15" s="1160" t="s">
        <v>1459</v>
      </c>
      <c r="X15" s="1089"/>
      <c r="AW15" s="1122" t="s">
        <v>152</v>
      </c>
      <c r="AX15" s="1122" t="s">
        <v>152</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97</v>
      </c>
      <c r="J16" s="1091" t="s">
        <v>554</v>
      </c>
      <c r="N16" s="1160" t="s">
        <v>1467</v>
      </c>
      <c r="AW16" s="1122" t="s">
        <v>153</v>
      </c>
      <c r="AX16" s="1122" t="s">
        <v>153</v>
      </c>
      <c r="AZ16" s="1122" t="s">
        <v>1394</v>
      </c>
      <c r="BB16" s="1122" t="s">
        <v>1468</v>
      </c>
      <c r="BC16" s="1122" t="s">
        <v>1444</v>
      </c>
      <c r="BE16" s="1122">
        <v>2014</v>
      </c>
      <c r="BH16" s="1070" t="s">
        <v>1399</v>
      </c>
      <c r="BJ16" s="1219" t="s">
        <v>1469</v>
      </c>
      <c r="BL16" s="1219" t="s">
        <v>1469</v>
      </c>
      <c r="BN16" s="1070" t="s">
        <v>1470</v>
      </c>
      <c r="BR16" s="1072"/>
      <c r="BS16" s="1433"/>
      <c r="BT16" s="1072"/>
      <c r="BU16" s="1072"/>
      <c r="BV16" s="1072"/>
      <c r="BW16" s="1696"/>
      <c r="BX16" s="1692"/>
    </row>
    <row customHeight="1" ht="21">
      <c r="A17" s="1076" t="s">
        <v>1471</v>
      </c>
      <c r="B17" s="1077">
        <v>2015</v>
      </c>
      <c r="G17" s="1078" t="s">
        <v>1419</v>
      </c>
      <c r="H17" s="1078" t="s">
        <v>1419</v>
      </c>
      <c r="I17" s="1078" t="s">
        <v>1472</v>
      </c>
      <c r="N17" s="1160" t="s">
        <v>1473</v>
      </c>
      <c r="X17" s="1089"/>
      <c r="AW17" s="1122" t="s">
        <v>97</v>
      </c>
      <c r="AX17" s="1122" t="s">
        <v>97</v>
      </c>
      <c r="AZ17" s="1122" t="s">
        <v>1474</v>
      </c>
      <c r="BB17" s="1122" t="s">
        <v>1475</v>
      </c>
      <c r="BC17" s="1122" t="s">
        <v>1327</v>
      </c>
      <c r="BE17" s="1122">
        <v>2015</v>
      </c>
      <c r="BH17" s="1070" t="s">
        <v>1415</v>
      </c>
      <c r="BJ17" s="1219" t="s">
        <v>1476</v>
      </c>
      <c r="BL17" s="1219" t="s">
        <v>1476</v>
      </c>
      <c r="BN17" s="1070" t="s">
        <v>1477</v>
      </c>
      <c r="BR17" s="1069" t="s">
        <v>1269</v>
      </c>
      <c r="BS17" s="1430"/>
      <c r="BU17" s="1069" t="s">
        <v>1478</v>
      </c>
      <c r="BV17" s="1072"/>
      <c r="BW17" s="1692"/>
      <c r="BX17" s="1694" t="s">
        <v>1479</v>
      </c>
      <c r="CA17" s="1069" t="s">
        <v>1480</v>
      </c>
      <c r="CD17" s="1069" t="s">
        <v>1481</v>
      </c>
    </row>
    <row customHeight="1" ht="21">
      <c r="A18" s="1076" t="s">
        <v>1482</v>
      </c>
      <c r="B18" s="1077">
        <v>2016</v>
      </c>
      <c r="E18" s="2007" t="s">
        <v>1483</v>
      </c>
      <c r="I18" s="1078" t="s">
        <v>1484</v>
      </c>
      <c r="N18" s="1160" t="s">
        <v>1485</v>
      </c>
      <c r="X18" s="1089"/>
      <c r="AW18" s="1122" t="s">
        <v>1472</v>
      </c>
      <c r="AX18" s="1122" t="s">
        <v>1472</v>
      </c>
      <c r="BB18" s="1122" t="s">
        <v>1486</v>
      </c>
      <c r="BC18" s="1122" t="s">
        <v>1327</v>
      </c>
      <c r="BE18" s="1122">
        <v>2016</v>
      </c>
      <c r="BH18" s="1070" t="s">
        <v>1429</v>
      </c>
      <c r="BJ18" s="1219" t="s">
        <v>1487</v>
      </c>
      <c r="BL18" s="1219" t="s">
        <v>1487</v>
      </c>
      <c r="BN18" s="1070" t="s">
        <v>1488</v>
      </c>
      <c r="BQ18" s="1434" t="s">
        <v>1299</v>
      </c>
      <c r="BR18" s="1161" t="s">
        <v>1300</v>
      </c>
      <c r="BS18" s="276"/>
      <c r="BT18" s="1434" t="s">
        <v>1489</v>
      </c>
      <c r="BU18" s="1161" t="s">
        <v>1490</v>
      </c>
      <c r="BV18" s="1072"/>
      <c r="BW18" s="1699" t="s">
        <v>1491</v>
      </c>
      <c r="BX18" s="1693" t="s">
        <v>1492</v>
      </c>
      <c r="BZ18" s="1434" t="s">
        <v>1493</v>
      </c>
      <c r="CA18" s="1161" t="s">
        <v>1494</v>
      </c>
      <c r="CC18" s="1434" t="s">
        <v>1495</v>
      </c>
      <c r="CD18" s="1161" t="s">
        <v>1496</v>
      </c>
    </row>
    <row customHeight="1" ht="21">
      <c r="A19" s="1872" t="s">
        <v>1497</v>
      </c>
      <c r="B19" s="1077">
        <v>2017</v>
      </c>
      <c r="E19" s="1076" t="s">
        <v>165</v>
      </c>
      <c r="I19" s="1078" t="s">
        <v>1498</v>
      </c>
      <c r="N19" s="1160" t="s">
        <v>1499</v>
      </c>
      <c r="X19" s="1089"/>
      <c r="AW19" s="1122" t="s">
        <v>1484</v>
      </c>
      <c r="AX19" s="1122" t="s">
        <v>1484</v>
      </c>
      <c r="AZ19" s="1069" t="s">
        <v>1500</v>
      </c>
      <c r="BB19" s="1122" t="s">
        <v>1501</v>
      </c>
      <c r="BC19" s="1122" t="s">
        <v>1327</v>
      </c>
      <c r="BE19" s="1122">
        <v>2017</v>
      </c>
      <c r="BH19" s="1070" t="s">
        <v>1502</v>
      </c>
      <c r="BJ19" s="1219" t="s">
        <v>1503</v>
      </c>
      <c r="BL19" s="1219" t="s">
        <v>1503</v>
      </c>
      <c r="BQ19" s="1283">
        <v>4190064</v>
      </c>
      <c r="BR19" s="1070" t="s">
        <v>1504</v>
      </c>
      <c r="BS19" s="1431"/>
      <c r="BT19" s="1283">
        <v>4189671</v>
      </c>
      <c r="BU19" s="1070" t="s">
        <v>1505</v>
      </c>
      <c r="BV19" s="1072"/>
      <c r="BW19" s="1697">
        <v>4189706</v>
      </c>
      <c r="BX19" s="1695" t="s">
        <v>1506</v>
      </c>
      <c r="BZ19" s="1283">
        <v>4189714</v>
      </c>
      <c r="CA19" s="1070" t="s">
        <v>1507</v>
      </c>
      <c r="CC19" s="1283">
        <v>4189708</v>
      </c>
      <c r="CD19" s="1070" t="s">
        <v>1508</v>
      </c>
    </row>
    <row customHeight="1" ht="21">
      <c r="A20" s="1076" t="s">
        <v>1509</v>
      </c>
      <c r="B20" s="1077">
        <v>2018</v>
      </c>
      <c r="E20" s="1076" t="s">
        <v>1258</v>
      </c>
      <c r="I20" s="1078" t="s">
        <v>1510</v>
      </c>
      <c r="N20" s="1160" t="s">
        <v>1511</v>
      </c>
      <c r="AW20" s="1122" t="s">
        <v>1498</v>
      </c>
      <c r="AX20" s="1122" t="s">
        <v>1498</v>
      </c>
      <c r="AZ20" s="1122" t="s">
        <v>1512</v>
      </c>
      <c r="BB20" s="1122" t="s">
        <v>1513</v>
      </c>
      <c r="BC20" s="1122" t="s">
        <v>1444</v>
      </c>
      <c r="BE20" s="1122">
        <v>2018</v>
      </c>
      <c r="BH20" s="1070" t="s">
        <v>1440</v>
      </c>
      <c r="BJ20" s="1070" t="s">
        <v>1367</v>
      </c>
      <c r="BL20" s="1070" t="s">
        <v>1367</v>
      </c>
      <c r="BQ20" s="1283">
        <v>4190065</v>
      </c>
      <c r="BR20" s="1070" t="s">
        <v>1514</v>
      </c>
      <c r="BS20" s="1431"/>
      <c r="BT20" s="1283">
        <v>4189672</v>
      </c>
      <c r="BU20" s="1070" t="s">
        <v>1515</v>
      </c>
      <c r="BV20" s="1072"/>
      <c r="BW20" s="1697">
        <v>4189705</v>
      </c>
      <c r="BX20" s="1695" t="s">
        <v>1516</v>
      </c>
      <c r="BZ20" s="1283">
        <v>4189713</v>
      </c>
      <c r="CA20" s="1070" t="s">
        <v>1516</v>
      </c>
      <c r="CC20" s="1283">
        <v>4189709</v>
      </c>
      <c r="CD20" s="1070" t="s">
        <v>1517</v>
      </c>
    </row>
    <row customHeight="1" ht="21">
      <c r="A21" s="1076" t="s">
        <v>1518</v>
      </c>
      <c r="B21" s="1077">
        <v>2019</v>
      </c>
      <c r="I21" s="1078" t="s">
        <v>1519</v>
      </c>
      <c r="N21" s="1160" t="s">
        <v>1520</v>
      </c>
      <c r="AW21" s="1122" t="s">
        <v>1510</v>
      </c>
      <c r="AX21" s="1122" t="s">
        <v>1510</v>
      </c>
      <c r="AZ21" s="1122" t="s">
        <v>1521</v>
      </c>
      <c r="BB21" s="1122" t="s">
        <v>1522</v>
      </c>
      <c r="BC21" s="1122" t="s">
        <v>1327</v>
      </c>
      <c r="BE21" s="1122">
        <v>2019</v>
      </c>
      <c r="BH21" s="1070" t="s">
        <v>1447</v>
      </c>
      <c r="BJ21" s="1070" t="s">
        <v>1383</v>
      </c>
      <c r="BL21" s="1070" t="s">
        <v>1383</v>
      </c>
      <c r="BQ21" s="1283">
        <v>4190066</v>
      </c>
      <c r="BR21" s="1070" t="s">
        <v>1523</v>
      </c>
      <c r="BS21" s="1431"/>
      <c r="BT21" s="1283">
        <v>4189673</v>
      </c>
      <c r="BU21" s="1070" t="s">
        <v>1524</v>
      </c>
      <c r="BV21" s="1072"/>
      <c r="BW21" s="1697">
        <v>4189707</v>
      </c>
      <c r="BX21" s="1695" t="s">
        <v>1525</v>
      </c>
      <c r="BZ21" s="1283">
        <v>4189712</v>
      </c>
      <c r="CA21" s="1070" t="s">
        <v>1526</v>
      </c>
      <c r="CC21" s="1283">
        <v>4189710</v>
      </c>
      <c r="CD21" s="1070" t="s">
        <v>1527</v>
      </c>
    </row>
    <row customHeight="1" ht="21">
      <c r="A22" s="1076" t="s">
        <v>1528</v>
      </c>
      <c r="B22" s="1077">
        <v>2020</v>
      </c>
      <c r="N22" s="1160" t="s">
        <v>1529</v>
      </c>
      <c r="AW22" s="1122" t="s">
        <v>1519</v>
      </c>
      <c r="AX22" s="1122" t="s">
        <v>1519</v>
      </c>
      <c r="AZ22" s="1122" t="s">
        <v>1530</v>
      </c>
      <c r="BB22" s="1122" t="s">
        <v>1531</v>
      </c>
      <c r="BC22" s="1122" t="s">
        <v>1327</v>
      </c>
      <c r="BE22" s="1122">
        <v>2020</v>
      </c>
      <c r="BH22" s="1070" t="s">
        <v>1454</v>
      </c>
      <c r="BJ22" s="1070" t="s">
        <v>1399</v>
      </c>
      <c r="BL22" s="1070" t="s">
        <v>1399</v>
      </c>
      <c r="BQ22" s="1283">
        <v>4190067</v>
      </c>
      <c r="BR22" s="1070" t="s">
        <v>1532</v>
      </c>
      <c r="BS22" s="1431"/>
      <c r="BT22" s="1283">
        <v>4189674</v>
      </c>
      <c r="BU22" s="1070" t="s">
        <v>1533</v>
      </c>
      <c r="BV22" s="1072"/>
      <c r="BW22" s="1072"/>
      <c r="CC22" s="1283">
        <v>4189711</v>
      </c>
      <c r="CD22" s="1070" t="s">
        <v>291</v>
      </c>
    </row>
    <row customHeight="1" ht="21">
      <c r="A23" s="1076" t="s">
        <v>1534</v>
      </c>
      <c r="B23" s="1077">
        <v>2021</v>
      </c>
      <c r="AW23" s="1122" t="s">
        <v>1535</v>
      </c>
      <c r="AX23" s="1122" t="s">
        <v>1535</v>
      </c>
      <c r="AZ23" s="1122" t="s">
        <v>1536</v>
      </c>
      <c r="BB23" s="1122" t="s">
        <v>1537</v>
      </c>
      <c r="BC23" s="1122" t="s">
        <v>1235</v>
      </c>
      <c r="BE23" s="1122">
        <v>2021</v>
      </c>
      <c r="BH23" s="1070" t="s">
        <v>1462</v>
      </c>
      <c r="BJ23" s="1070" t="s">
        <v>1415</v>
      </c>
      <c r="BL23" s="1070" t="s">
        <v>1415</v>
      </c>
      <c r="BQ23" s="1283">
        <v>4190068</v>
      </c>
      <c r="BR23" s="1070" t="s">
        <v>1538</v>
      </c>
      <c r="BS23" s="1431"/>
      <c r="BT23" s="1283">
        <v>4189675</v>
      </c>
      <c r="BU23" s="1070" t="s">
        <v>1539</v>
      </c>
      <c r="BV23" s="1072"/>
      <c r="BW23" s="1072"/>
      <c r="CC23" s="1283">
        <v>5110778</v>
      </c>
      <c r="CD23" s="1070" t="s">
        <v>1540</v>
      </c>
    </row>
    <row customHeight="1" ht="21">
      <c r="A24" s="1076" t="s">
        <v>1541</v>
      </c>
      <c r="B24" s="1077">
        <v>2022</v>
      </c>
      <c r="AW24" s="1122" t="s">
        <v>1542</v>
      </c>
      <c r="AX24" s="1122" t="s">
        <v>1542</v>
      </c>
      <c r="AZ24" s="1122" t="s">
        <v>1543</v>
      </c>
      <c r="BB24" s="1122" t="s">
        <v>1544</v>
      </c>
      <c r="BC24" s="1122" t="s">
        <v>1545</v>
      </c>
      <c r="BE24" s="1122">
        <v>2022</v>
      </c>
      <c r="BH24" s="1070" t="s">
        <v>1470</v>
      </c>
      <c r="BJ24" s="1070" t="s">
        <v>1429</v>
      </c>
      <c r="BL24" s="1070" t="s">
        <v>1429</v>
      </c>
      <c r="BQ24" s="1283">
        <v>4190069</v>
      </c>
      <c r="BR24" s="1070" t="s">
        <v>1546</v>
      </c>
      <c r="BS24" s="1431"/>
      <c r="BT24" s="1283">
        <v>4189676</v>
      </c>
      <c r="BU24" s="1070" t="s">
        <v>1547</v>
      </c>
      <c r="BV24" s="1072"/>
      <c r="BW24" s="1072"/>
      <c r="CC24" s="1283">
        <v>25575374</v>
      </c>
      <c r="CD24" s="1070" t="s">
        <v>1548</v>
      </c>
    </row>
    <row customHeight="1" ht="11.25">
      <c r="A25" s="1076" t="s">
        <v>1549</v>
      </c>
      <c r="B25" s="1077">
        <v>2023</v>
      </c>
      <c r="AW25" s="1122" t="s">
        <v>1550</v>
      </c>
      <c r="AX25" s="1122" t="s">
        <v>1550</v>
      </c>
      <c r="AZ25" s="1122" t="s">
        <v>1551</v>
      </c>
      <c r="BB25" s="1122" t="s">
        <v>1552</v>
      </c>
      <c r="BC25" s="1122" t="s">
        <v>1545</v>
      </c>
      <c r="BE25" s="1122">
        <v>2023</v>
      </c>
      <c r="BH25" s="1070" t="s">
        <v>1477</v>
      </c>
      <c r="BJ25" s="1070" t="s">
        <v>1502</v>
      </c>
      <c r="BL25" s="1070" t="s">
        <v>1502</v>
      </c>
      <c r="BQ25" s="1283">
        <v>4190070</v>
      </c>
      <c r="BR25" s="1070" t="s">
        <v>1553</v>
      </c>
      <c r="BS25" s="1431"/>
      <c r="BT25" s="1283">
        <v>4189677</v>
      </c>
      <c r="BU25" s="1070" t="s">
        <v>1554</v>
      </c>
      <c r="BV25" s="1072"/>
      <c r="BW25" s="1072"/>
    </row>
    <row customHeight="1" ht="11.25">
      <c r="A26" s="1076" t="s">
        <v>1555</v>
      </c>
      <c r="B26" s="1077">
        <v>2024</v>
      </c>
      <c r="J26" s="1733" t="s">
        <v>1556</v>
      </c>
      <c r="AX26" s="1122" t="s">
        <v>1557</v>
      </c>
      <c r="AZ26" s="1122" t="s">
        <v>1422</v>
      </c>
      <c r="BB26" s="1122" t="s">
        <v>1558</v>
      </c>
      <c r="BC26" s="1122" t="s">
        <v>1545</v>
      </c>
      <c r="BE26" s="1122">
        <v>2024</v>
      </c>
      <c r="BH26" s="1070" t="s">
        <v>1488</v>
      </c>
      <c r="BJ26" s="1070" t="s">
        <v>1440</v>
      </c>
      <c r="BL26" s="1070" t="s">
        <v>1440</v>
      </c>
      <c r="BQ26" s="1283">
        <v>4190071</v>
      </c>
      <c r="BR26" s="1070" t="s">
        <v>1559</v>
      </c>
      <c r="BS26" s="1431"/>
      <c r="BV26" s="1072"/>
      <c r="BW26" s="1072"/>
    </row>
    <row customHeight="1" ht="11.25">
      <c r="A27" s="1076" t="s">
        <v>1560</v>
      </c>
      <c r="B27" s="1077">
        <v>2025</v>
      </c>
      <c r="J27" s="178" t="s">
        <v>687</v>
      </c>
      <c r="AX27" s="1122" t="s">
        <v>1561</v>
      </c>
      <c r="BB27" s="1122" t="s">
        <v>1562</v>
      </c>
      <c r="BC27" s="1122" t="s">
        <v>1545</v>
      </c>
      <c r="BE27" s="1122">
        <v>2025</v>
      </c>
      <c r="BH27" s="1072" t="s">
        <v>22</v>
      </c>
      <c r="BJ27" s="1070" t="s">
        <v>1447</v>
      </c>
      <c r="BL27" s="1070" t="s">
        <v>1447</v>
      </c>
      <c r="BN27" s="1072" t="s">
        <v>22</v>
      </c>
      <c r="BQ27" s="1283">
        <v>4190072</v>
      </c>
      <c r="BR27" s="1070" t="s">
        <v>1563</v>
      </c>
      <c r="BS27" s="1431"/>
      <c r="BV27" s="1072"/>
      <c r="BW27" s="1072"/>
    </row>
    <row customHeight="1" ht="11.25">
      <c r="A28" s="1076" t="s">
        <v>1564</v>
      </c>
      <c r="D28" s="1103"/>
      <c r="E28" s="1104"/>
      <c r="F28" s="1104"/>
      <c r="H28" s="1105" t="s">
        <v>1565</v>
      </c>
      <c r="AX28" s="1122" t="s">
        <v>1566</v>
      </c>
      <c r="AZ28" s="1069" t="s">
        <v>1567</v>
      </c>
      <c r="BB28" s="1122" t="s">
        <v>1568</v>
      </c>
      <c r="BC28" s="1122" t="s">
        <v>1569</v>
      </c>
      <c r="BE28" s="1122">
        <v>2026</v>
      </c>
      <c r="BH28" s="1072" t="s">
        <v>22</v>
      </c>
      <c r="BJ28" s="1070" t="s">
        <v>1454</v>
      </c>
      <c r="BL28" s="1070" t="s">
        <v>1454</v>
      </c>
      <c r="BN28" s="1072" t="s">
        <v>22</v>
      </c>
      <c r="BQ28" s="1283">
        <v>4190073</v>
      </c>
      <c r="BR28" s="1070" t="s">
        <v>1570</v>
      </c>
      <c r="BS28" s="1431"/>
      <c r="BV28" s="1072"/>
      <c r="BW28" s="1072"/>
    </row>
    <row customHeight="1" ht="11.25">
      <c r="A29" s="1076" t="s">
        <v>1571</v>
      </c>
      <c r="D29" s="1106" t="s">
        <v>1572</v>
      </c>
      <c r="E29" s="1107" t="str">
        <f>IF(TEMPLATE_GROUP="","",INDEX(StartDateList,MATCH(TEMPLATE_GROUP,CodeTemplateList,0),1))</f>
        <v>01.01.2026</v>
      </c>
      <c r="F29" s="1107" t="str">
        <f>IF(TEMPLATE_GROUP="","",INDEX(EndDateList,MATCH(TEMPLATE_GROUP,CodeTemplateList,0),1))</f>
        <v>31.12.2026</v>
      </c>
      <c r="H29" s="1108" t="s">
        <v>1573</v>
      </c>
      <c r="AX29" s="1122" t="s">
        <v>1574</v>
      </c>
      <c r="AZ29" s="1122" t="s">
        <v>1219</v>
      </c>
      <c r="BB29" s="1122" t="s">
        <v>1422</v>
      </c>
      <c r="BC29" s="1093"/>
      <c r="BE29" s="1122">
        <v>2027</v>
      </c>
      <c r="BJ29" s="1070" t="s">
        <v>1462</v>
      </c>
      <c r="BL29" s="1070" t="s">
        <v>1462</v>
      </c>
    </row>
    <row customHeight="1" ht="11.25">
      <c r="A30" s="1076" t="s">
        <v>1575</v>
      </c>
      <c r="D30" s="1109"/>
      <c r="E30" s="1110"/>
      <c r="F30" s="1110"/>
      <c r="AX30" s="1122" t="s">
        <v>1576</v>
      </c>
      <c r="AZ30" s="1122" t="s">
        <v>1247</v>
      </c>
      <c r="BE30" s="1122">
        <v>2028</v>
      </c>
      <c r="BJ30" s="1070" t="s">
        <v>1577</v>
      </c>
      <c r="BL30" s="1070" t="s">
        <v>1577</v>
      </c>
    </row>
    <row customHeight="1" ht="12.75">
      <c r="A31" s="1076" t="s">
        <v>1578</v>
      </c>
      <c r="D31" s="1103"/>
      <c r="E31" s="1104"/>
      <c r="F31" s="1104"/>
      <c r="H31" s="1111"/>
      <c r="AX31" s="1122" t="s">
        <v>1579</v>
      </c>
      <c r="AZ31" s="1122" t="s">
        <v>1580</v>
      </c>
      <c r="BE31" s="1122">
        <v>2029</v>
      </c>
      <c r="BJ31" s="1070" t="s">
        <v>1581</v>
      </c>
      <c r="BL31" s="1070" t="s">
        <v>1581</v>
      </c>
    </row>
    <row customHeight="1" ht="11.25">
      <c r="A32" s="1076" t="s">
        <v>1582</v>
      </c>
      <c r="D32" s="1106" t="s">
        <v>1583</v>
      </c>
      <c r="E32" s="1107" t="str">
        <f>IF(TEMPLATE_GROUP="","",INDEX(StartDateList,MATCH(TEMPLATE_GROUP,CodeTemplateList,0),1))</f>
        <v>01.01.2026</v>
      </c>
      <c r="F32" s="1107" t="str">
        <f>IF(TEMPLATE_GROUP="","",INDEX(EndDateList,MATCH(TEMPLATE_GROUP,CodeTemplateList,0),1))</f>
        <v>31.12.2026</v>
      </c>
      <c r="H32" s="1112" t="s">
        <v>1584</v>
      </c>
      <c r="O32" s="1076" t="s">
        <v>1217</v>
      </c>
      <c r="AX32" s="1122" t="s">
        <v>1585</v>
      </c>
      <c r="AZ32" s="1122" t="s">
        <v>1315</v>
      </c>
      <c r="BE32" s="1122">
        <v>2030</v>
      </c>
      <c r="BJ32" s="1070" t="s">
        <v>1470</v>
      </c>
      <c r="BL32" s="1070" t="s">
        <v>1470</v>
      </c>
    </row>
    <row customHeight="1" ht="11.25">
      <c r="A33" s="1076" t="s">
        <v>1586</v>
      </c>
      <c r="O33" s="1076" t="s">
        <v>1244</v>
      </c>
      <c r="AX33" s="1122" t="s">
        <v>1587</v>
      </c>
      <c r="AZ33" s="1122" t="s">
        <v>1218</v>
      </c>
      <c r="BE33" s="1122">
        <v>2031</v>
      </c>
      <c r="BJ33" s="1070" t="s">
        <v>1477</v>
      </c>
      <c r="BL33" s="1070" t="s">
        <v>1477</v>
      </c>
    </row>
    <row customHeight="1" ht="11.25">
      <c r="A34" s="1076" t="s">
        <v>1588</v>
      </c>
      <c r="O34" s="1076" t="s">
        <v>1280</v>
      </c>
      <c r="AX34" s="1122" t="s">
        <v>1589</v>
      </c>
      <c r="BE34" s="1122">
        <v>2032</v>
      </c>
      <c r="BJ34" s="1070" t="s">
        <v>1488</v>
      </c>
      <c r="BL34" s="1070" t="s">
        <v>1488</v>
      </c>
    </row>
    <row customHeight="1" ht="11.25">
      <c r="A35" s="1076" t="s">
        <v>1590</v>
      </c>
      <c r="O35" s="1076" t="s">
        <v>1313</v>
      </c>
      <c r="AX35" s="1122" t="s">
        <v>1591</v>
      </c>
      <c r="AZ35" s="1069" t="s">
        <v>1592</v>
      </c>
      <c r="BE35" s="1122">
        <v>2033</v>
      </c>
      <c r="BL35" s="1070" t="s">
        <v>1593</v>
      </c>
    </row>
    <row customHeight="1" ht="11.25">
      <c r="A36" s="1872" t="s">
        <v>1594</v>
      </c>
      <c r="D36" s="1113" t="s">
        <v>1595</v>
      </c>
      <c r="E36" s="1114" t="s">
        <v>852</v>
      </c>
      <c r="F36" s="1115" t="str">
        <f>INDEX(E37:E41,MATCH(TEMPLATE_SPHERE,F37:F41,0))</f>
        <v>холодного водоснабжения</v>
      </c>
      <c r="G36" s="1115" t="str">
        <f>INDEX(G37:G41,MATCH(TEMPLATE_SPHERE,F37:F41,0))</f>
        <v>холодное водоснабжение</v>
      </c>
      <c r="O36" s="1076" t="s">
        <v>1338</v>
      </c>
      <c r="AX36" s="1122" t="s">
        <v>1596</v>
      </c>
      <c r="AZ36" s="1122" t="s">
        <v>1218</v>
      </c>
      <c r="BE36" s="1122">
        <v>2034</v>
      </c>
      <c r="BL36" s="1070" t="s">
        <v>1597</v>
      </c>
    </row>
    <row customHeight="1" ht="11.25">
      <c r="A37" s="1076" t="s">
        <v>1598</v>
      </c>
      <c r="E37" s="409" t="s">
        <v>1599</v>
      </c>
      <c r="F37" s="1116" t="s">
        <v>806</v>
      </c>
      <c r="G37" s="409" t="s">
        <v>1600</v>
      </c>
      <c r="O37" s="1076" t="s">
        <v>1357</v>
      </c>
      <c r="AX37" s="1122" t="s">
        <v>1601</v>
      </c>
      <c r="AZ37" s="1122" t="s">
        <v>1246</v>
      </c>
      <c r="BE37" s="1122">
        <v>2035</v>
      </c>
    </row>
    <row customHeight="1" ht="11.25">
      <c r="A38" s="1076" t="s">
        <v>1602</v>
      </c>
      <c r="E38" s="409" t="s">
        <v>1603</v>
      </c>
      <c r="F38" s="1117" t="s">
        <v>852</v>
      </c>
      <c r="G38" s="409" t="s">
        <v>1604</v>
      </c>
      <c r="O38" s="1076" t="s">
        <v>1374</v>
      </c>
      <c r="AX38" s="1122" t="s">
        <v>1605</v>
      </c>
      <c r="AZ38" s="1122" t="s">
        <v>1281</v>
      </c>
      <c r="BE38" s="1122">
        <v>2036</v>
      </c>
      <c r="BH38" s="1069" t="s">
        <v>1606</v>
      </c>
      <c r="BJ38" s="1069" t="s">
        <v>1607</v>
      </c>
      <c r="BL38" s="1069" t="s">
        <v>1608</v>
      </c>
      <c r="BN38" s="1069" t="s">
        <v>1609</v>
      </c>
    </row>
    <row customHeight="1" ht="11.25">
      <c r="A39" s="1076" t="s">
        <v>1610</v>
      </c>
      <c r="E39" s="409" t="s">
        <v>1611</v>
      </c>
      <c r="F39" s="1117" t="s">
        <v>905</v>
      </c>
      <c r="G39" s="409" t="s">
        <v>1612</v>
      </c>
      <c r="O39" s="1076" t="s">
        <v>1390</v>
      </c>
      <c r="AX39" s="1122" t="s">
        <v>1613</v>
      </c>
      <c r="AZ39" s="1122" t="s">
        <v>1314</v>
      </c>
      <c r="BE39" s="1122">
        <v>2037</v>
      </c>
      <c r="BH39" s="1070" t="s">
        <v>1614</v>
      </c>
      <c r="BJ39" s="1219" t="s">
        <v>1614</v>
      </c>
      <c r="BL39" s="1219" t="s">
        <v>1614</v>
      </c>
      <c r="BN39" s="1070" t="s">
        <v>1615</v>
      </c>
    </row>
    <row customHeight="1" ht="11.25">
      <c r="A40" s="1076" t="s">
        <v>16</v>
      </c>
      <c r="E40" s="409" t="s">
        <v>1616</v>
      </c>
      <c r="F40" s="1117" t="s">
        <v>892</v>
      </c>
      <c r="G40" s="409" t="s">
        <v>1617</v>
      </c>
      <c r="O40" s="1076" t="s">
        <v>1406</v>
      </c>
      <c r="AX40" s="1122" t="s">
        <v>1618</v>
      </c>
      <c r="BE40" s="1122">
        <v>2038</v>
      </c>
      <c r="BH40" s="1070" t="s">
        <v>1619</v>
      </c>
      <c r="BJ40" s="1219" t="s">
        <v>1025</v>
      </c>
      <c r="BL40" s="1219" t="s">
        <v>1025</v>
      </c>
      <c r="BN40" s="1070" t="s">
        <v>1059</v>
      </c>
    </row>
    <row customHeight="1" ht="11.25">
      <c r="A41" s="1076" t="s">
        <v>1620</v>
      </c>
      <c r="E41" s="409" t="s">
        <v>1621</v>
      </c>
      <c r="F41" s="1117" t="s">
        <v>1622</v>
      </c>
      <c r="G41" s="409" t="s">
        <v>1621</v>
      </c>
      <c r="O41" s="1076" t="s">
        <v>1422</v>
      </c>
      <c r="AX41" s="1122" t="s">
        <v>1623</v>
      </c>
      <c r="AZ41" s="1069" t="s">
        <v>1624</v>
      </c>
      <c r="BE41" s="1122">
        <v>2039</v>
      </c>
      <c r="BH41" s="1070" t="s">
        <v>1625</v>
      </c>
      <c r="BJ41" s="1219" t="s">
        <v>1021</v>
      </c>
      <c r="BL41" s="1219" t="s">
        <v>1021</v>
      </c>
      <c r="BN41" s="1070" t="s">
        <v>1046</v>
      </c>
    </row>
    <row customHeight="1" ht="11.25">
      <c r="A42" s="1076" t="s">
        <v>1626</v>
      </c>
      <c r="AX42" s="1122" t="s">
        <v>1627</v>
      </c>
      <c r="AZ42" s="1122" t="s">
        <v>1217</v>
      </c>
      <c r="BE42" s="1122">
        <v>2040</v>
      </c>
      <c r="BH42" s="1070" t="s">
        <v>1043</v>
      </c>
      <c r="BJ42" s="1219" t="s">
        <v>1023</v>
      </c>
      <c r="BL42" s="1219" t="s">
        <v>1023</v>
      </c>
      <c r="BN42" s="1070" t="s">
        <v>1628</v>
      </c>
    </row>
    <row customHeight="1" ht="11.25">
      <c r="A43" s="1076" t="s">
        <v>1629</v>
      </c>
      <c r="AX43" s="1122" t="s">
        <v>1630</v>
      </c>
      <c r="AZ43" s="1122" t="s">
        <v>1244</v>
      </c>
      <c r="BE43" s="1122">
        <v>2041</v>
      </c>
      <c r="BH43" s="1070" t="s">
        <v>1631</v>
      </c>
      <c r="BJ43" s="1219" t="s">
        <v>1625</v>
      </c>
      <c r="BL43" s="1219" t="s">
        <v>1625</v>
      </c>
      <c r="BN43" s="1070" t="s">
        <v>1632</v>
      </c>
    </row>
    <row customHeight="1" ht="11.25">
      <c r="A44" s="1076" t="s">
        <v>1633</v>
      </c>
      <c r="G44" s="1096">
        <f>YEAR(TODAY())</f>
        <v>2026</v>
      </c>
      <c r="I44" s="801" t="s">
        <v>1634</v>
      </c>
      <c r="J44" s="1091" t="s">
        <v>1635</v>
      </c>
      <c r="K44" s="1091" t="s">
        <v>1636</v>
      </c>
      <c r="AX44" s="1122" t="s">
        <v>1637</v>
      </c>
      <c r="AZ44" s="1122" t="s">
        <v>1280</v>
      </c>
      <c r="BE44" s="1122">
        <v>2042</v>
      </c>
      <c r="BH44" s="1070" t="s">
        <v>1638</v>
      </c>
      <c r="BJ44" s="1219" t="s">
        <v>1043</v>
      </c>
      <c r="BL44" s="1219" t="s">
        <v>1043</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1646</v>
      </c>
      <c r="AZ45" s="1122" t="s">
        <v>1313</v>
      </c>
      <c r="BE45" s="1122">
        <v>2043</v>
      </c>
      <c r="BH45" s="1070" t="s">
        <v>1647</v>
      </c>
      <c r="BJ45" s="1219" t="s">
        <v>1037</v>
      </c>
      <c r="BL45" s="1219" t="s">
        <v>1037</v>
      </c>
      <c r="BN45" s="1070" t="s">
        <v>1648</v>
      </c>
    </row>
    <row customHeight="1" ht="11.25">
      <c r="A46" s="1076" t="s">
        <v>1649</v>
      </c>
      <c r="E46" s="409" t="s">
        <v>27</v>
      </c>
      <c r="F46" s="1116" t="s">
        <v>1650</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1651</v>
      </c>
      <c r="AZ46" s="1122" t="s">
        <v>1338</v>
      </c>
      <c r="BE46" s="1122">
        <v>2044</v>
      </c>
      <c r="BH46" s="1070" t="s">
        <v>1046</v>
      </c>
      <c r="BJ46" s="1219" t="s">
        <v>1027</v>
      </c>
      <c r="BL46" s="1219" t="s">
        <v>1027</v>
      </c>
      <c r="BN46" s="1070" t="s">
        <v>1652</v>
      </c>
    </row>
    <row customHeight="1" ht="11.25">
      <c r="A47" s="1076" t="s">
        <v>1653</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1655</v>
      </c>
      <c r="AZ47" s="1122" t="s">
        <v>1357</v>
      </c>
      <c r="BE47" s="1122">
        <v>2045</v>
      </c>
      <c r="BH47" s="1070" t="s">
        <v>1628</v>
      </c>
      <c r="BJ47" s="1219" t="s">
        <v>1029</v>
      </c>
      <c r="BL47" s="1219" t="s">
        <v>1029</v>
      </c>
      <c r="BN47" s="1070" t="s">
        <v>1656</v>
      </c>
    </row>
    <row customHeight="1" ht="11.25">
      <c r="A48" s="1076" t="s">
        <v>1657</v>
      </c>
      <c r="E48" s="409" t="s">
        <v>1658</v>
      </c>
      <c r="F48" s="1117" t="s">
        <v>1659</v>
      </c>
      <c r="G48" s="1118" t="str">
        <f>_xlfn.IFERROR(IF(f_year="","01.01."&amp;CURRENT_YEAR,"01.01."&amp;f_year),"01.01."&amp;CURRENT_YEAR)</f>
        <v>01.01.2026</v>
      </c>
      <c r="H48" s="1118" t="str">
        <f>_xlfn.IFERROR(IF(f_year="","31.12."&amp;CURRENT_YEAR,"31.12."&amp;f_year),"31.12."&amp;CURRENT_YEAR)</f>
        <v>31.12.2026</v>
      </c>
      <c r="I48" s="1744">
        <f>IF(f_year="",TRUE,FALSE)</f>
        <v>0</v>
      </c>
      <c r="J48" s="1747" t="s">
        <v>1660</v>
      </c>
      <c r="K48" s="1748"/>
      <c r="AX48" s="1122" t="s">
        <v>1661</v>
      </c>
      <c r="AZ48" s="1122" t="s">
        <v>1374</v>
      </c>
      <c r="BE48" s="1122">
        <v>2046</v>
      </c>
      <c r="BH48" s="1070" t="s">
        <v>1632</v>
      </c>
      <c r="BJ48" s="1219" t="s">
        <v>1031</v>
      </c>
      <c r="BL48" s="1219" t="s">
        <v>1031</v>
      </c>
      <c r="BN48" s="1070" t="s">
        <v>1662</v>
      </c>
    </row>
    <row customHeight="1" ht="11.25">
      <c r="A49" s="1076" t="s">
        <v>1663</v>
      </c>
      <c r="E49" s="409" t="s">
        <v>1664</v>
      </c>
      <c r="F49" s="1117" t="s">
        <v>1642</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1665</v>
      </c>
      <c r="AZ49" s="1122" t="s">
        <v>1390</v>
      </c>
      <c r="BE49" s="1122">
        <v>2047</v>
      </c>
      <c r="BH49" s="1070" t="s">
        <v>1047</v>
      </c>
      <c r="BJ49" s="1219" t="s">
        <v>1033</v>
      </c>
      <c r="BL49" s="1219" t="s">
        <v>1033</v>
      </c>
    </row>
    <row customHeight="1" ht="11.25">
      <c r="A50" s="1076" t="s">
        <v>1666</v>
      </c>
      <c r="E50" s="409" t="s">
        <v>1667</v>
      </c>
      <c r="F50" s="1117" t="s">
        <v>1017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1668</v>
      </c>
      <c r="AZ50" s="1122" t="s">
        <v>1406</v>
      </c>
      <c r="BE50" s="1122">
        <v>2048</v>
      </c>
      <c r="BH50" s="1070" t="s">
        <v>1639</v>
      </c>
      <c r="BJ50" s="1219" t="s">
        <v>1035</v>
      </c>
      <c r="BL50" s="1219" t="s">
        <v>1035</v>
      </c>
    </row>
    <row customHeight="1" ht="11.25">
      <c r="A51" s="1076" t="s">
        <v>1669</v>
      </c>
      <c r="E51" s="409" t="s">
        <v>1670</v>
      </c>
      <c r="F51" s="1117" t="s">
        <v>1671</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1672</v>
      </c>
      <c r="AZ51" s="1122" t="s">
        <v>1422</v>
      </c>
      <c r="BE51" s="1122">
        <v>2049</v>
      </c>
      <c r="BH51" s="1070" t="s">
        <v>1648</v>
      </c>
      <c r="BJ51" s="1219" t="s">
        <v>1673</v>
      </c>
      <c r="BL51" s="1219" t="s">
        <v>1673</v>
      </c>
    </row>
    <row customHeight="1" ht="11.25">
      <c r="A52" s="1076" t="s">
        <v>1674</v>
      </c>
      <c r="E52" s="409" t="s">
        <v>1675</v>
      </c>
      <c r="F52" s="1117" t="s">
        <v>1676</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1677</v>
      </c>
      <c r="AZ52" s="1122" t="s">
        <v>1218</v>
      </c>
      <c r="BE52" s="1122">
        <v>2050</v>
      </c>
      <c r="BH52" s="1070" t="s">
        <v>1652</v>
      </c>
      <c r="BJ52" s="1219" t="s">
        <v>1046</v>
      </c>
      <c r="BL52" s="1219" t="s">
        <v>1046</v>
      </c>
    </row>
    <row customHeight="1" ht="11.25">
      <c r="A53" s="1076" t="s">
        <v>1678</v>
      </c>
      <c r="E53" s="409" t="s">
        <v>1679</v>
      </c>
      <c r="F53" s="1117" t="s">
        <v>1679</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1680</v>
      </c>
      <c r="K53" s="1748"/>
      <c r="AX53" s="1122" t="s">
        <v>1681</v>
      </c>
      <c r="BE53" s="1122">
        <v>2051</v>
      </c>
      <c r="BH53" s="1070" t="s">
        <v>1656</v>
      </c>
      <c r="BJ53" s="1219" t="s">
        <v>1628</v>
      </c>
      <c r="BL53" s="1219" t="s">
        <v>1628</v>
      </c>
    </row>
    <row customHeight="1" ht="11.25">
      <c r="A54" s="1076" t="s">
        <v>1682</v>
      </c>
      <c r="AX54" s="1122" t="s">
        <v>1683</v>
      </c>
      <c r="AZ54" s="1069" t="s">
        <v>1684</v>
      </c>
      <c r="BE54" s="1122">
        <v>2052</v>
      </c>
      <c r="BH54" s="1070" t="s">
        <v>1662</v>
      </c>
      <c r="BJ54" s="1219" t="s">
        <v>1632</v>
      </c>
      <c r="BL54" s="1219" t="s">
        <v>1632</v>
      </c>
    </row>
    <row customHeight="1" ht="11.25">
      <c r="A55" s="1076" t="s">
        <v>1685</v>
      </c>
      <c r="AX55" s="1122" t="s">
        <v>1686</v>
      </c>
      <c r="AZ55" s="1122" t="s">
        <v>1220</v>
      </c>
      <c r="BE55" s="1122">
        <v>2053</v>
      </c>
      <c r="BH55" s="1072" t="s">
        <v>22</v>
      </c>
      <c r="BJ55" s="1219" t="s">
        <v>1047</v>
      </c>
      <c r="BL55" s="1219" t="s">
        <v>1047</v>
      </c>
    </row>
    <row customHeight="1" ht="11.25">
      <c r="A56" s="1076" t="s">
        <v>1687</v>
      </c>
      <c r="D56" s="1120" t="s">
        <v>1688</v>
      </c>
      <c r="E56" s="1097" t="s">
        <v>110</v>
      </c>
      <c r="F56" s="1076" t="s">
        <v>1689</v>
      </c>
      <c r="AX56" s="1122" t="s">
        <v>1690</v>
      </c>
      <c r="AZ56" s="1122" t="s">
        <v>1248</v>
      </c>
      <c r="BE56" s="1122">
        <v>2054</v>
      </c>
      <c r="BH56" s="1072" t="s">
        <v>22</v>
      </c>
      <c r="BJ56" s="1219" t="s">
        <v>1639</v>
      </c>
      <c r="BL56" s="1219" t="s">
        <v>1639</v>
      </c>
    </row>
    <row customHeight="1" ht="11.25">
      <c r="A57" s="1076" t="s">
        <v>1691</v>
      </c>
      <c r="D57" s="1120" t="s">
        <v>1692</v>
      </c>
      <c r="E57" s="1097" t="s">
        <v>110</v>
      </c>
      <c r="F57" s="1076" t="s">
        <v>1689</v>
      </c>
      <c r="AX57" s="1122" t="s">
        <v>1693</v>
      </c>
      <c r="AZ57" s="1122" t="s">
        <v>1283</v>
      </c>
      <c r="BE57" s="1122">
        <v>2055</v>
      </c>
      <c r="BJ57" s="1219" t="s">
        <v>1648</v>
      </c>
      <c r="BL57" s="1219" t="s">
        <v>1648</v>
      </c>
    </row>
    <row customHeight="1" ht="11.25">
      <c r="A58" s="1076" t="s">
        <v>1694</v>
      </c>
      <c r="D58" s="1120" t="s">
        <v>1695</v>
      </c>
      <c r="E58" s="1097" t="s">
        <v>110</v>
      </c>
      <c r="F58" s="1076" t="s">
        <v>1689</v>
      </c>
      <c r="AX58" s="1122" t="s">
        <v>1696</v>
      </c>
      <c r="BE58" s="1122">
        <v>2056</v>
      </c>
      <c r="BJ58" s="1219" t="s">
        <v>1652</v>
      </c>
      <c r="BL58" s="1219" t="s">
        <v>1652</v>
      </c>
    </row>
    <row customHeight="1" ht="11.25">
      <c r="A59" s="1076" t="s">
        <v>1697</v>
      </c>
      <c r="D59" s="1120" t="s">
        <v>131</v>
      </c>
      <c r="E59" s="1097" t="s">
        <v>1585</v>
      </c>
      <c r="F59" s="1076" t="s">
        <v>1698</v>
      </c>
      <c r="AX59" s="1122" t="s">
        <v>1699</v>
      </c>
      <c r="AZ59" s="1069" t="s">
        <v>1700</v>
      </c>
      <c r="BE59" s="1122">
        <v>2057</v>
      </c>
      <c r="BJ59" s="1219" t="s">
        <v>1656</v>
      </c>
      <c r="BL59" s="1219" t="s">
        <v>1656</v>
      </c>
    </row>
    <row customHeight="1" ht="11.25">
      <c r="A60" s="1076" t="s">
        <v>1701</v>
      </c>
      <c r="D60" s="1120" t="s">
        <v>1702</v>
      </c>
      <c r="E60" s="1097" t="s">
        <v>1585</v>
      </c>
      <c r="F60" s="1076" t="s">
        <v>1698</v>
      </c>
      <c r="AX60" s="1122" t="s">
        <v>1703</v>
      </c>
      <c r="AZ60" s="1122" t="s">
        <v>1221</v>
      </c>
      <c r="BE60" s="1122">
        <v>2058</v>
      </c>
      <c r="BJ60" s="1219" t="s">
        <v>1662</v>
      </c>
      <c r="BL60" s="1219" t="s">
        <v>1662</v>
      </c>
    </row>
    <row customHeight="1" ht="11.25">
      <c r="A61" s="1076" t="s">
        <v>1704</v>
      </c>
      <c r="D61" s="1120" t="s">
        <v>1705</v>
      </c>
      <c r="E61" s="1097" t="s">
        <v>1585</v>
      </c>
      <c r="F61" s="1076" t="s">
        <v>1698</v>
      </c>
      <c r="AX61" s="1122" t="s">
        <v>1706</v>
      </c>
      <c r="AZ61" s="1122" t="s">
        <v>1249</v>
      </c>
      <c r="BE61" s="1122">
        <v>2059</v>
      </c>
      <c r="BL61" s="1219" t="s">
        <v>1039</v>
      </c>
    </row>
    <row customHeight="1" ht="11.25">
      <c r="A62" s="1076" t="s">
        <v>1707</v>
      </c>
      <c r="D62" s="1120" t="s">
        <v>130</v>
      </c>
      <c r="E62" s="1097">
        <v>30</v>
      </c>
      <c r="F62" s="1076" t="s">
        <v>1698</v>
      </c>
      <c r="AZ62" s="1122" t="s">
        <v>1284</v>
      </c>
      <c r="BE62" s="1122">
        <v>2060</v>
      </c>
      <c r="BL62" s="1219" t="s">
        <v>1041</v>
      </c>
    </row>
    <row customHeight="1" ht="11.25">
      <c r="A63" s="1076" t="s">
        <v>1708</v>
      </c>
      <c r="D63" s="1120" t="s">
        <v>1709</v>
      </c>
      <c r="E63" s="1097">
        <v>30</v>
      </c>
      <c r="F63" s="1076" t="s">
        <v>1698</v>
      </c>
      <c r="AZ63" s="1122" t="s">
        <v>1316</v>
      </c>
      <c r="BE63" s="1122">
        <v>2061</v>
      </c>
    </row>
    <row customHeight="1" ht="11.25">
      <c r="A64" s="1076" t="s">
        <v>1710</v>
      </c>
      <c r="D64" s="1120" t="s">
        <v>1711</v>
      </c>
      <c r="E64" s="1097">
        <v>30</v>
      </c>
      <c r="F64" s="1076" t="s">
        <v>1698</v>
      </c>
      <c r="AZ64" s="1122" t="s">
        <v>1339</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1222</v>
      </c>
      <c r="BE67" s="1122">
        <v>2065</v>
      </c>
    </row>
    <row customHeight="1" ht="11.25">
      <c r="A68" s="1076" t="s">
        <v>1716</v>
      </c>
      <c r="AZ68" s="1122" t="s">
        <v>1250</v>
      </c>
      <c r="BE68" s="1122">
        <v>2066</v>
      </c>
      <c r="BH68" s="1069" t="s">
        <v>1717</v>
      </c>
      <c r="BJ68" s="1069" t="s">
        <v>1718</v>
      </c>
      <c r="BL68" s="1069" t="s">
        <v>1719</v>
      </c>
      <c r="BN68" s="1069" t="s">
        <v>1720</v>
      </c>
    </row>
    <row customHeight="1" ht="11.25">
      <c r="A69" s="1076" t="s">
        <v>1721</v>
      </c>
      <c r="AZ69" s="1122" t="s">
        <v>1285</v>
      </c>
      <c r="BE69" s="1122">
        <v>2067</v>
      </c>
      <c r="BH69" s="1070" t="s">
        <v>1722</v>
      </c>
      <c r="BI69" s="1119" t="s">
        <v>108</v>
      </c>
      <c r="BJ69" s="1070" t="s">
        <v>1723</v>
      </c>
      <c r="BK69" s="1119" t="s">
        <v>108</v>
      </c>
      <c r="BL69" s="1070" t="s">
        <v>1724</v>
      </c>
      <c r="BM69" s="1072" t="s">
        <v>108</v>
      </c>
      <c r="BN69" s="1070" t="s">
        <v>1725</v>
      </c>
    </row>
    <row customHeight="1" ht="11.25">
      <c r="A70" s="1076" t="s">
        <v>1726</v>
      </c>
      <c r="AZ70" s="1122" t="s">
        <v>1317</v>
      </c>
      <c r="BE70" s="1122">
        <v>2068</v>
      </c>
      <c r="BH70" s="1070" t="s">
        <v>1727</v>
      </c>
      <c r="BJ70" s="1070" t="s">
        <v>1728</v>
      </c>
      <c r="BL70" s="1070" t="s">
        <v>1729</v>
      </c>
      <c r="BN70" s="1070" t="s">
        <v>1730</v>
      </c>
    </row>
    <row customHeight="1" ht="11.25">
      <c r="A71" s="1076" t="s">
        <v>1731</v>
      </c>
      <c r="AZ71" s="1122" t="s">
        <v>1319</v>
      </c>
      <c r="BE71" s="1122">
        <v>2069</v>
      </c>
      <c r="BH71" s="1070" t="s">
        <v>1732</v>
      </c>
      <c r="BI71" s="1119" t="s">
        <v>88</v>
      </c>
      <c r="BJ71" s="1070" t="s">
        <v>1733</v>
      </c>
      <c r="BK71" s="1119" t="s">
        <v>88</v>
      </c>
      <c r="BL71" s="1070" t="s">
        <v>1734</v>
      </c>
      <c r="BM71" s="1072" t="s">
        <v>88</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110</v>
      </c>
      <c r="BJ73" s="1070" t="s">
        <v>1741</v>
      </c>
      <c r="BK73" s="1119" t="s">
        <v>110</v>
      </c>
      <c r="BL73" s="1070" t="s">
        <v>1742</v>
      </c>
      <c r="BM73" s="1072" t="s">
        <v>110</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1231</v>
      </c>
      <c r="BH76" s="1070" t="s">
        <v>1753</v>
      </c>
      <c r="BJ76" s="1070" t="s">
        <v>1754</v>
      </c>
      <c r="BL76" s="1070" t="s">
        <v>1755</v>
      </c>
    </row>
    <row customHeight="1" ht="11.25">
      <c r="A77" s="1076" t="s">
        <v>1756</v>
      </c>
      <c r="AZ77" s="1122" t="s">
        <v>1260</v>
      </c>
    </row>
    <row customHeight="1" ht="11.25">
      <c r="A78" s="1076" t="s">
        <v>1757</v>
      </c>
      <c r="AZ78" s="1122" t="s">
        <v>1292</v>
      </c>
    </row>
    <row customHeight="1" ht="11.25">
      <c r="A79" s="1076" t="s">
        <v>1758</v>
      </c>
      <c r="AZ79" s="1122" t="s">
        <v>1323</v>
      </c>
      <c r="BH79" s="1069" t="s">
        <v>1759</v>
      </c>
      <c r="BJ79" s="1069" t="s">
        <v>1760</v>
      </c>
      <c r="BL79" s="1069" t="s">
        <v>1761</v>
      </c>
    </row>
    <row customHeight="1" ht="11.25">
      <c r="A80" s="1076" t="s">
        <v>1762</v>
      </c>
      <c r="AZ80" s="1122" t="s">
        <v>1344</v>
      </c>
      <c r="BH80" s="1070" t="s">
        <v>1763</v>
      </c>
      <c r="BJ80" s="1070" t="s">
        <v>1764</v>
      </c>
      <c r="BL80" s="1070" t="s">
        <v>1765</v>
      </c>
    </row>
    <row customHeight="1" ht="11.25">
      <c r="A81" s="1076" t="s">
        <v>1766</v>
      </c>
      <c r="AZ81" s="1122" t="s">
        <v>1361</v>
      </c>
      <c r="BH81" s="1070" t="s">
        <v>1767</v>
      </c>
      <c r="BJ81" s="1070" t="s">
        <v>1768</v>
      </c>
      <c r="BL81" s="1070" t="s">
        <v>1769</v>
      </c>
    </row>
    <row customHeight="1" ht="11.25">
      <c r="A82" s="1076" t="s">
        <v>1770</v>
      </c>
      <c r="AZ82" s="1122" t="s">
        <v>1376</v>
      </c>
      <c r="BH82" s="1070" t="s">
        <v>1771</v>
      </c>
      <c r="BJ82" s="1070" t="s">
        <v>1772</v>
      </c>
      <c r="BL82" s="1070" t="s">
        <v>1773</v>
      </c>
    </row>
    <row customHeight="1" ht="11.25">
      <c r="A83" s="1076" t="s">
        <v>1774</v>
      </c>
      <c r="BH83" s="1070" t="s">
        <v>1775</v>
      </c>
      <c r="BJ83" s="1070" t="s">
        <v>1776</v>
      </c>
      <c r="BL83" s="1070" t="s">
        <v>1777</v>
      </c>
    </row>
    <row customHeight="1" ht="11.25">
      <c r="A84" s="1076" t="s">
        <v>1778</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1017</v>
      </c>
    </row>
    <row customHeight="1" ht="11.25">
      <c r="A91" s="1076" t="s">
        <v>1799</v>
      </c>
      <c r="AZ91" s="1122" t="s">
        <v>1053</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1422</v>
      </c>
      <c r="BL100" s="1070" t="s">
        <v>1422</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569</v>
      </c>
      <c r="BH108" s="1070" t="s">
        <v>1852</v>
      </c>
      <c r="BJ108" s="1070" t="s">
        <v>1853</v>
      </c>
      <c r="BL108" s="1070" t="s">
        <v>1507</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1218</v>
      </c>
    </row>
    <row customHeight="1" ht="11.25">
      <c r="AZ116" s="1903" t="s">
        <v>1841</v>
      </c>
      <c r="BA116" s="1904" t="s">
        <v>1842</v>
      </c>
      <c r="BH116" s="1070" t="s">
        <v>1246</v>
      </c>
    </row>
    <row customHeight="1" ht="11.25">
      <c r="BH117" s="1070" t="s">
        <v>1281</v>
      </c>
    </row>
    <row customHeight="1" ht="11.25">
      <c r="BH118" s="1070"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0E734-D503-1B54-5B2E-0.1FEBF67A}"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Ненецкий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86</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ИМУП «ПОСЖИЛКОМСЕРВИС»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1858</v>
      </c>
      <c r="F13" s="1523" t="s">
        <v>304</v>
      </c>
      <c r="G13" s="476"/>
      <c r="H13" s="1535"/>
      <c r="J13" s="457">
        <v>19</v>
      </c>
    </row>
    <row customHeight="1" ht="19.95">
      <c r="A14" s="504"/>
      <c r="B14" s="504"/>
      <c r="C14" s="459"/>
      <c r="D14" s="1525" t="s">
        <v>707</v>
      </c>
      <c r="E14" s="1526" t="s">
        <v>1859</v>
      </c>
      <c r="F14" s="1528"/>
      <c r="G14" s="1527" t="s">
        <v>1860</v>
      </c>
      <c r="H14" s="1535"/>
      <c r="J14" s="457">
        <v>19</v>
      </c>
    </row>
    <row customHeight="1" ht="19.95">
      <c r="A15" s="504"/>
      <c r="B15" s="504"/>
      <c r="C15" s="459"/>
      <c r="D15" s="1525" t="s">
        <v>305</v>
      </c>
      <c r="E15" s="1526" t="s">
        <v>1861</v>
      </c>
      <c r="F15" s="1528"/>
      <c r="G15" s="1527" t="s">
        <v>1862</v>
      </c>
      <c r="H15" s="1535"/>
      <c r="J15" s="457">
        <v>19</v>
      </c>
    </row>
    <row customHeight="1" ht="24">
      <c r="A16" s="504"/>
      <c r="B16" s="504"/>
      <c r="C16" s="459"/>
      <c r="D16" s="1525" t="s">
        <v>308</v>
      </c>
      <c r="E16" s="1524" t="s">
        <v>1863</v>
      </c>
      <c r="F16" s="1533"/>
      <c r="G16" s="476" t="s">
        <v>1864</v>
      </c>
      <c r="H16" s="1535"/>
      <c r="J16" s="457">
        <v>23</v>
      </c>
    </row>
    <row customHeight="1" ht="48.29999999999999">
      <c r="A17" s="504"/>
      <c r="B17" s="504"/>
      <c r="C17" s="459"/>
      <c r="D17" s="1522">
        <v>3</v>
      </c>
      <c r="E17" s="1529" t="s">
        <v>1865</v>
      </c>
      <c r="F17" s="1528"/>
      <c r="G17" s="476" t="s">
        <v>1866</v>
      </c>
      <c r="H17" s="1535"/>
      <c r="J17" s="457">
        <v>46</v>
      </c>
    </row>
    <row customHeight="1" ht="48.29999999999999">
      <c r="A18" s="1477">
        <v>1</v>
      </c>
      <c r="B18" s="504"/>
      <c r="C18" s="1479"/>
      <c r="D18" s="1522" t="s">
        <v>89</v>
      </c>
      <c r="E18" s="1529" t="s">
        <v>1867</v>
      </c>
      <c r="F18" s="1528"/>
      <c r="G18" s="476" t="s">
        <v>1866</v>
      </c>
      <c r="H18" s="1535"/>
      <c r="I18" s="854"/>
      <c r="J18" s="457">
        <v>46</v>
      </c>
    </row>
    <row customHeight="1" ht="23.25">
      <c r="A19" s="504"/>
      <c r="B19" s="504"/>
      <c r="C19" s="459"/>
      <c r="D19" s="1522" t="s">
        <v>110</v>
      </c>
      <c r="E19" s="1529" t="s">
        <v>1868</v>
      </c>
      <c r="F19" s="1523" t="s">
        <v>304</v>
      </c>
      <c r="G19" s="2473" t="s">
        <v>1869</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90</v>
      </c>
      <c r="E22" s="476" t="s">
        <v>1870</v>
      </c>
      <c r="F22" s="1528"/>
      <c r="G22" s="476" t="s">
        <v>1871</v>
      </c>
      <c r="H22" s="1534"/>
      <c r="J22" s="503">
        <v>25</v>
      </c>
    </row>
    <row s="503" customFormat="1" customHeight="1" ht="19.95">
      <c r="A23" s="504"/>
      <c r="B23" s="504"/>
      <c r="C23" s="504"/>
      <c r="D23" s="1522" t="s">
        <v>91</v>
      </c>
      <c r="E23" s="1529" t="s">
        <v>1872</v>
      </c>
      <c r="F23" s="1533"/>
      <c r="G23" s="476" t="s">
        <v>1873</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496E2-AB39-E5EA-EAAD-0.0897987F}"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47</v>
      </c>
      <c r="H1" s="1633" t="s">
        <v>49</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86</v>
      </c>
      <c r="F8" s="1542" t="s">
        <v>1874</v>
      </c>
      <c r="G8" s="1542" t="s">
        <v>47</v>
      </c>
      <c r="H8" s="1542" t="s">
        <v>49</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51448-0FAE-79AE-FF5C-0.D832594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ИМУП «ПОСЖИЛКОМСЕРВИС»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ИМУП «ПОСЖИЛКОМСЕРВИС»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39F26-3879-088C-BC97-0.5C77C54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ИМУП «ПОСЖИЛКОМСЕРВИС»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86</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ИМУП «ПОСЖИЛКОМСЕРВИС»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03F91-690C-A941-3116-0.BBFC9FD4}"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Ненецкий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86</v>
      </c>
      <c r="F11" s="2494" t="s">
        <v>302</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Ненецкий автономный округ</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7B57E-E8CB-6A9E-C35C-0.A2DE526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86</v>
      </c>
      <c r="E9" s="2211" t="s">
        <v>1892</v>
      </c>
      <c r="F9" s="2211"/>
      <c r="G9" s="2211"/>
      <c r="H9" s="2211"/>
      <c r="I9" s="2211"/>
      <c r="M9" s="123">
        <v>28</v>
      </c>
    </row>
    <row customHeight="1" ht="24">
      <c r="D10" s="2211"/>
      <c r="E10" s="129" t="s">
        <v>1893</v>
      </c>
      <c r="F10" s="129" t="s">
        <v>1894</v>
      </c>
      <c r="G10" s="129" t="s">
        <v>1895</v>
      </c>
      <c r="H10" s="129" t="s">
        <v>388</v>
      </c>
      <c r="I10" s="2211"/>
      <c r="M10" s="123">
        <v>23</v>
      </c>
    </row>
    <row customHeight="1" ht="12" hidden="1">
      <c r="D11" s="89" t="s">
        <v>108</v>
      </c>
      <c r="E11" s="89" t="s">
        <v>89</v>
      </c>
      <c r="F11" s="89" t="s">
        <v>110</v>
      </c>
      <c r="G11" s="89" t="s">
        <v>90</v>
      </c>
      <c r="H11" s="89" t="s">
        <v>91</v>
      </c>
      <c r="I11" s="89" t="s">
        <v>111</v>
      </c>
      <c r="M11" s="123">
        <v>0</v>
      </c>
    </row>
    <row s="1825" customFormat="1" customHeight="1" ht="26.25">
      <c r="A12" s="147" t="s">
        <v>88</v>
      </c>
      <c r="B12" s="127" t="s">
        <v>22</v>
      </c>
      <c r="C12" s="128"/>
      <c r="D12" s="130" t="s">
        <v>108</v>
      </c>
      <c r="E12" s="383"/>
      <c r="F12" s="383"/>
      <c r="G12" s="1736" t="s">
        <v>22</v>
      </c>
      <c r="H12" s="384"/>
      <c r="I12" s="2171" t="s">
        <v>1896</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7389B-F1C2-EAEA-9FAF-0.D3C966D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8">
      <c r="C9" s="94"/>
      <c r="D9" s="107" t="s">
        <v>86</v>
      </c>
      <c r="E9" s="262" t="s">
        <v>1899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1900</v>
      </c>
      <c r="J13" s="71">
        <v>12</v>
      </c>
    </row>
    <row customHeight="1" ht="3">
      <c r="J14" s="71">
        <v>3</v>
      </c>
    </row>
    <row customHeight="1" ht="23.25">
      <c r="C15" s="139"/>
      <c r="D15" s="2501" t="s">
        <v>1901</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390F6-74CA-067B-C543-0.04A1B43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1902</v>
      </c>
      <c r="E7" s="2102"/>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1900</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BF6DE-9084-A22D-774C-0.B6EFF9F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ИМУП «ПОСЖИЛКОМСЕРВИС»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104</v>
      </c>
      <c r="F8" s="2194" t="s">
        <v>122</v>
      </c>
      <c r="G8" s="2195"/>
      <c r="H8" s="2194" t="s">
        <v>86</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87</v>
      </c>
      <c r="G9" s="2177" t="s">
        <v>128</v>
      </c>
      <c r="H9" s="2196"/>
      <c r="I9" s="2197"/>
      <c r="J9" s="2103"/>
      <c r="K9" s="1561"/>
      <c r="L9" s="2129" t="s">
        <v>286</v>
      </c>
      <c r="M9" s="2103"/>
      <c r="N9" s="2194" t="s">
        <v>86</v>
      </c>
      <c r="O9" s="2195"/>
      <c r="P9" s="2129" t="s">
        <v>129</v>
      </c>
      <c r="Q9" s="1558"/>
      <c r="R9" s="2129" t="s">
        <v>286</v>
      </c>
      <c r="S9" s="2103"/>
      <c r="T9" s="2194" t="s">
        <v>86</v>
      </c>
      <c r="U9" s="2195"/>
      <c r="V9" s="2129" t="s">
        <v>129</v>
      </c>
      <c r="W9" s="1558"/>
      <c r="X9" s="2129" t="s">
        <v>286</v>
      </c>
      <c r="Y9" s="2103"/>
      <c r="Z9" s="2194" t="s">
        <v>86</v>
      </c>
      <c r="AA9" s="2195"/>
      <c r="AB9" s="2129" t="s">
        <v>287</v>
      </c>
      <c r="AC9" s="1558"/>
      <c r="AD9" s="2129" t="s">
        <v>286</v>
      </c>
      <c r="AE9" s="2103"/>
      <c r="AF9" s="2194" t="s">
        <v>86</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8A95F-FD85-3477-287C-0.F5EEFB5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1903</v>
      </c>
      <c r="C2" s="2502"/>
      <c r="D2" s="2502"/>
      <c r="E2" s="270"/>
      <c r="F2" s="91">
        <v>22</v>
      </c>
    </row>
    <row customHeight="1" ht="3">
      <c r="F3" s="91">
        <v>3</v>
      </c>
    </row>
    <row customHeight="1" ht="23.25">
      <c r="B4" s="2616" t="s">
        <v>1904</v>
      </c>
      <c r="C4" s="385" t="s">
        <v>1905</v>
      </c>
      <c r="D4" s="385" t="s">
        <v>1906</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348DA-F9D1-D7A1-AF1C-0.180AACF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1907</v>
      </c>
    </row>
    <row r="4" s="266" customFormat="1" customHeight="1" ht="15">
      <c r="C4" s="1818"/>
      <c r="D4" s="115"/>
      <c r="E4" s="379"/>
    </row>
    <row r="6" s="1817" customFormat="1" customHeight="1" ht="17.25">
      <c r="A6" s="1817" t="s">
        <v>1908</v>
      </c>
    </row>
    <row r="8" s="266" customFormat="1" customHeight="1" ht="17.25">
      <c r="C8" s="1819"/>
      <c r="D8" s="115"/>
      <c r="E8" s="116"/>
    </row>
    <row r="11" s="1817" customFormat="1" customHeight="1" ht="17.25">
      <c r="A11" s="1817" t="s">
        <v>1909</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1910</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1914</v>
      </c>
    </row>
    <row customHeight="1" ht="11.25"/>
    <row s="457" customFormat="1" customHeight="1" ht="22.5">
      <c r="A39" s="1793"/>
      <c r="B39" s="459"/>
      <c r="C39" s="861"/>
      <c r="D39" s="442"/>
      <c r="E39" s="862"/>
      <c r="F39" s="1814"/>
      <c r="G39" s="1824"/>
      <c r="H39" s="477"/>
    </row>
    <row customHeight="1" ht="11.25"/>
    <row s="1817" customFormat="1" customHeight="1" ht="11.25">
      <c r="A41" s="1817" t="s">
        <v>1915</v>
      </c>
    </row>
    <row customHeight="1" ht="11.25"/>
    <row s="457" customFormat="1" customHeight="1" ht="22.5">
      <c r="A43" s="459"/>
      <c r="B43" s="459"/>
      <c r="C43" s="459"/>
      <c r="D43" s="442"/>
      <c r="E43" s="862"/>
      <c r="F43" s="863"/>
      <c r="G43" s="1824"/>
      <c r="H43" s="477"/>
    </row>
    <row customHeight="1" ht="11.25"/>
    <row s="1817" customFormat="1" customHeight="1" ht="11.25">
      <c r="A45" s="1817" t="s">
        <v>1916</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1917</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1918</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1919</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1920</v>
      </c>
    </row>
    <row r="68" s="1637" customFormat="1" customHeight="1" ht="14.25">
      <c r="A68" s="345"/>
      <c r="B68" s="1162"/>
      <c r="C68" s="378"/>
      <c r="D68" s="1812"/>
      <c r="E68" s="888"/>
      <c r="F68" s="1827"/>
      <c r="G68" s="91"/>
      <c r="I68" s="1626"/>
      <c r="J68" s="1626"/>
    </row>
    <row r="70" s="1817" customFormat="1" customHeight="1" ht="11.25">
      <c r="A70" s="1817" t="s">
        <v>1921</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1923</v>
      </c>
    </row>
    <row r="75" s="1817" customFormat="1" customHeight="1" ht="11.25">
      <c r="A75" s="1817" t="s">
        <v>1924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1922</v>
      </c>
    </row>
    <row r="79" s="1817" customFormat="1" customHeight="1" ht="11.25">
      <c r="A79" s="1817" t="s">
        <v>1925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1930</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1932</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1934</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1935</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1935</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1936</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1935</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1937</v>
      </c>
    </row>
    <row r="139" s="1852" customFormat="1" customHeight="1" ht="45">
      <c r="A139" s="1808"/>
      <c r="B139" s="1162"/>
      <c r="C139" s="414"/>
      <c r="D139" s="91"/>
      <c r="E139" s="2574"/>
      <c r="F139" s="2110" t="s">
        <v>108</v>
      </c>
      <c r="G139" s="2577" t="s">
        <v>22</v>
      </c>
      <c r="H139" s="291"/>
      <c r="I139" s="639" t="s">
        <v>108</v>
      </c>
      <c r="J139" s="1809" t="s">
        <v>1938</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108</v>
      </c>
      <c r="N154" s="2506" t="str">
        <f>IF(Z154="","",INDEX(TERRITORY_MR_LIST,MATCH(Z154,TERRITORY_LIST_ID,0)))</f>
        <v/>
      </c>
      <c r="O154" s="2187" t="s">
        <v>64</v>
      </c>
      <c r="P154" s="2110"/>
      <c r="Q154" s="2110" t="s">
        <v>108</v>
      </c>
      <c r="R154" s="2504" t="s">
        <v>22</v>
      </c>
      <c r="S154" s="2109" t="s">
        <v>64</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108</v>
      </c>
      <c r="N160" s="2506" t="str">
        <f>IF(Z160="","",INDEX(TERRITORY_MR_LIST,MATCH(Z160,TERRITORY_LIST_ID,0)))</f>
        <v/>
      </c>
      <c r="O160" s="2187" t="s">
        <v>64</v>
      </c>
      <c r="P160" s="2110"/>
      <c r="Q160" s="2110" t="s">
        <v>108</v>
      </c>
      <c r="R160" s="2504" t="s">
        <v>22</v>
      </c>
      <c r="S160" s="2109" t="s">
        <v>64</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64</v>
      </c>
      <c r="P165" s="2110"/>
      <c r="Q165" s="2110" t="s">
        <v>108</v>
      </c>
      <c r="R165" s="2504" t="s">
        <v>22</v>
      </c>
      <c r="S165" s="2109" t="s">
        <v>64</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64</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108</v>
      </c>
      <c r="N176" s="2506" t="str">
        <f>IF(Z176="","",INDEX(TERRITORY_MR_LIST,MATCH(Z176,TERRITORY_LIST_ID,0)))</f>
        <v/>
      </c>
      <c r="O176" s="2187" t="s">
        <v>64</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108</v>
      </c>
      <c r="N182" s="2506" t="str">
        <f>IF(Z182="","",INDEX(TERRITORY_MR_LIST,MATCH(Z182,TERRITORY_LIST_ID,0)))</f>
        <v/>
      </c>
      <c r="O182" s="2187" t="s">
        <v>64</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64</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1943</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108</v>
      </c>
      <c r="P202" s="2519"/>
      <c r="Q202" s="1582"/>
      <c r="R202" s="2187" t="s">
        <v>64</v>
      </c>
      <c r="S202" s="2187" t="s">
        <v>64</v>
      </c>
      <c r="T202" s="1857"/>
      <c r="U202" s="2110" t="s">
        <v>108</v>
      </c>
      <c r="V202" s="2526" t="str">
        <f>IF(AK202="","",INDEX(TERRITORY_MR_LIST,MATCH(AK202,TERRITORY_LIST_ID,0)))</f>
        <v/>
      </c>
      <c r="W202" s="1583"/>
      <c r="X202" s="2187" t="s">
        <v>64</v>
      </c>
      <c r="Y202" s="2187" t="s">
        <v>19</v>
      </c>
      <c r="Z202" s="1566"/>
      <c r="AA202" s="2110" t="s">
        <v>108</v>
      </c>
      <c r="AB202" s="2528"/>
      <c r="AC202" s="1584"/>
      <c r="AD202" s="2187" t="s">
        <v>64</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8ABE8-93C7-6747-FD93-0.F546073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1947</v>
      </c>
      <c r="B1" s="848"/>
      <c r="C1" s="984" t="s">
        <v>1948</v>
      </c>
      <c r="D1" s="982" t="s">
        <v>806</v>
      </c>
      <c r="E1" s="982" t="s">
        <v>852</v>
      </c>
      <c r="F1" s="982" t="s">
        <v>905</v>
      </c>
      <c r="G1" s="982" t="s">
        <v>892</v>
      </c>
      <c r="H1" s="982" t="s">
        <v>1622</v>
      </c>
    </row>
    <row customHeight="1" ht="9">
      <c r="A2" s="985" t="s">
        <v>1949</v>
      </c>
      <c r="B2" s="985"/>
      <c r="C2" s="986" t="str">
        <f>INDEX(TEMPLATE_NUMBER_FORM_LIST,MATCH(TEMPLATE_SPHERE,TEMPLATE_SPHERE_LIST,0))</f>
        <v>10</v>
      </c>
      <c r="D2" s="985" t="s">
        <v>1472</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1951</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1952</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1953</v>
      </c>
    </row>
    <row customHeight="1" ht="117">
      <c r="A5" s="848" t="s">
        <v>1954</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1956</v>
      </c>
    </row>
    <row customHeight="1" ht="90">
      <c r="A6" s="848" t="s">
        <v>1957</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1958</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1959</v>
      </c>
      <c r="E7" s="848" t="s">
        <v>1960</v>
      </c>
      <c r="F7" s="988"/>
      <c r="G7" s="988"/>
      <c r="H7" s="988"/>
    </row>
    <row customHeight="1" ht="108">
      <c r="A8" s="848" t="s">
        <v>1961</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1159</v>
      </c>
      <c r="E8" s="848" t="s">
        <v>1962</v>
      </c>
      <c r="F8" s="988"/>
      <c r="G8" s="988"/>
      <c r="H8" s="988"/>
    </row>
    <row customHeight="1" ht="99">
      <c r="A9" s="848" t="s">
        <v>1963</v>
      </c>
      <c r="B9" s="848"/>
      <c r="C9" s="848" t="s">
        <v>1964</v>
      </c>
      <c r="D9" s="848"/>
      <c r="E9" s="848"/>
      <c r="F9" s="988"/>
      <c r="G9" s="988"/>
      <c r="H9" s="988"/>
    </row>
    <row customHeight="1" ht="126">
      <c r="A10" s="848" t="s">
        <v>1965</v>
      </c>
      <c r="B10" s="848"/>
      <c r="C10" s="848" t="s">
        <v>1966</v>
      </c>
      <c r="D10" s="848"/>
      <c r="E10" s="848"/>
      <c r="F10" s="988"/>
      <c r="G10" s="988"/>
      <c r="H10" s="988"/>
    </row>
    <row customHeight="1" ht="108">
      <c r="A11" s="848" t="s">
        <v>1967</v>
      </c>
      <c r="B11" s="848"/>
      <c r="C11" s="848" t="s">
        <v>1968</v>
      </c>
      <c r="D11" s="848"/>
      <c r="E11" s="848"/>
      <c r="F11" s="988"/>
      <c r="G11" s="988"/>
      <c r="H11" s="988"/>
    </row>
    <row customHeight="1" ht="54">
      <c r="A12" s="848" t="s">
        <v>1969</v>
      </c>
      <c r="B12" s="848"/>
      <c r="C12" s="848" t="s">
        <v>1970</v>
      </c>
      <c r="D12" s="848"/>
      <c r="E12" s="848"/>
      <c r="F12" s="988"/>
      <c r="G12" s="988"/>
      <c r="H12" s="988"/>
    </row>
    <row customHeight="1" ht="45">
      <c r="A13" s="848" t="s">
        <v>1971</v>
      </c>
      <c r="B13" s="848"/>
      <c r="C13" s="848" t="s">
        <v>1972</v>
      </c>
      <c r="D13" s="848"/>
      <c r="E13" s="848"/>
      <c r="F13" s="988"/>
      <c r="G13" s="988"/>
      <c r="H13" s="988"/>
    </row>
    <row customHeight="1" ht="117">
      <c r="A14" s="848" t="s">
        <v>1973</v>
      </c>
      <c r="B14" s="848"/>
      <c r="C14" s="848" t="s">
        <v>1974</v>
      </c>
      <c r="D14" s="848"/>
      <c r="E14" s="848"/>
      <c r="F14" s="988"/>
      <c r="G14" s="988"/>
      <c r="H14" s="988"/>
    </row>
    <row customHeight="1" ht="117">
      <c r="A15" s="848" t="s">
        <v>1975</v>
      </c>
      <c r="B15" s="848"/>
      <c r="C15" s="848" t="s">
        <v>1976</v>
      </c>
      <c r="D15" s="848"/>
      <c r="E15" s="848"/>
      <c r="F15" s="988"/>
      <c r="G15" s="988"/>
      <c r="H15" s="988"/>
    </row>
    <row customHeight="1" ht="63">
      <c r="A16" s="848" t="s">
        <v>1977</v>
      </c>
      <c r="B16" s="848"/>
      <c r="C16" s="848" t="s">
        <v>1978</v>
      </c>
      <c r="D16" s="848"/>
      <c r="E16" s="848"/>
      <c r="F16" s="988"/>
      <c r="G16" s="988"/>
      <c r="H16" s="988"/>
    </row>
    <row customHeight="1" ht="54">
      <c r="A17" s="848" t="s">
        <v>1979</v>
      </c>
      <c r="B17" s="848"/>
      <c r="C17" s="986" t="s">
        <v>1980</v>
      </c>
      <c r="D17" s="848"/>
      <c r="E17" s="848"/>
      <c r="F17" s="988"/>
      <c r="G17" s="988"/>
      <c r="H17" s="988"/>
    </row>
    <row customHeight="1" ht="27">
      <c r="A18" s="848" t="s">
        <v>1981</v>
      </c>
      <c r="B18" s="848"/>
      <c r="C18" s="986" t="s">
        <v>1982</v>
      </c>
      <c r="D18" s="848"/>
      <c r="E18" s="848"/>
      <c r="F18" s="988"/>
      <c r="G18" s="988"/>
      <c r="H18" s="988"/>
    </row>
    <row customHeight="1" ht="54">
      <c r="A19" s="848" t="s">
        <v>1983</v>
      </c>
      <c r="B19" s="848"/>
      <c r="C19" s="986" t="s">
        <v>1984</v>
      </c>
      <c r="D19" s="848"/>
      <c r="E19" s="848"/>
      <c r="F19" s="988"/>
      <c r="G19" s="988"/>
      <c r="H19" s="988"/>
    </row>
    <row customHeight="1" ht="36">
      <c r="A20" s="848" t="s">
        <v>1985</v>
      </c>
      <c r="B20" s="848"/>
      <c r="C20" s="986" t="s">
        <v>1986</v>
      </c>
      <c r="D20" s="848"/>
      <c r="E20" s="848"/>
      <c r="F20" s="988"/>
      <c r="G20" s="988"/>
      <c r="H20" s="988"/>
    </row>
    <row customHeight="1" ht="36">
      <c r="A21" s="848" t="s">
        <v>1987</v>
      </c>
      <c r="B21" s="848"/>
      <c r="C21" s="986" t="s">
        <v>1988</v>
      </c>
      <c r="D21" s="848"/>
      <c r="E21" s="848"/>
      <c r="F21" s="988"/>
      <c r="G21" s="988"/>
      <c r="H21" s="988"/>
    </row>
    <row customHeight="1" ht="27">
      <c r="A22" s="848" t="s">
        <v>1989</v>
      </c>
      <c r="B22" s="848"/>
      <c r="C22" s="986" t="s">
        <v>1990</v>
      </c>
      <c r="D22" s="848"/>
      <c r="E22" s="848"/>
      <c r="F22" s="988"/>
      <c r="G22" s="988"/>
      <c r="H22" s="988"/>
    </row>
    <row customHeight="1" ht="36">
      <c r="A23" s="848" t="s">
        <v>1991</v>
      </c>
      <c r="B23" s="848"/>
      <c r="C23" s="986" t="s">
        <v>1992</v>
      </c>
      <c r="D23" s="848"/>
      <c r="E23" s="848"/>
      <c r="F23" s="988"/>
      <c r="G23" s="988"/>
      <c r="H23" s="988"/>
    </row>
    <row customHeight="1" ht="28.5">
      <c r="A24" s="848" t="s">
        <v>1993</v>
      </c>
      <c r="B24" s="848"/>
      <c r="C24" s="986" t="s">
        <v>1994</v>
      </c>
      <c r="D24" s="848"/>
      <c r="E24" s="848"/>
      <c r="F24" s="988"/>
      <c r="G24" s="988"/>
      <c r="H24" s="988"/>
    </row>
    <row customHeight="1" ht="36">
      <c r="A25" s="848" t="s">
        <v>1995</v>
      </c>
      <c r="B25" s="848"/>
      <c r="C25" s="986" t="s">
        <v>1996</v>
      </c>
      <c r="D25" s="848"/>
      <c r="E25" s="848"/>
      <c r="F25" s="988"/>
      <c r="G25" s="988"/>
      <c r="H25" s="988"/>
    </row>
    <row customHeight="1" ht="27">
      <c r="A26" s="848" t="s">
        <v>1997</v>
      </c>
      <c r="B26" s="848"/>
      <c r="C26" s="986" t="s">
        <v>1998</v>
      </c>
      <c r="D26" s="848"/>
      <c r="E26" s="848"/>
      <c r="F26" s="988"/>
      <c r="G26" s="988"/>
      <c r="H26" s="988"/>
    </row>
    <row customHeight="1" ht="36">
      <c r="A27" s="848" t="s">
        <v>1999</v>
      </c>
      <c r="B27" s="848"/>
      <c r="C27" s="986" t="s">
        <v>2000</v>
      </c>
      <c r="D27" s="848"/>
      <c r="E27" s="848"/>
      <c r="F27" s="988"/>
      <c r="G27" s="988"/>
      <c r="H27" s="988"/>
    </row>
    <row customHeight="1" ht="28.5">
      <c r="A28" s="848" t="s">
        <v>2001</v>
      </c>
      <c r="B28" s="848"/>
      <c r="C28" s="986" t="s">
        <v>2002</v>
      </c>
      <c r="D28" s="848"/>
      <c r="E28" s="848"/>
      <c r="F28" s="988"/>
      <c r="G28" s="988"/>
      <c r="H28" s="988"/>
    </row>
    <row customHeight="1" ht="126">
      <c r="A29" s="848" t="s">
        <v>2003</v>
      </c>
      <c r="B29" s="848" t="s">
        <v>1574</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2005</v>
      </c>
    </row>
    <row customHeight="1" ht="36">
      <c r="A30" s="848" t="s">
        <v>2006</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2008</v>
      </c>
      <c r="B31" s="848"/>
      <c r="C31" s="986" t="str">
        <f>IF(TEMPLATE_SPHERE="HEAT",D31,IF(TEMPLATE_SPHERE="TKO",H31,E31))</f>
        <v>Форма 1. Информация об организации, осуществляющей холодное водоснабжение (общая информация)</v>
      </c>
      <c r="D31" s="848" t="s">
        <v>2009</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2010</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2012</v>
      </c>
    </row>
    <row customHeight="1" ht="9">
      <c r="A33" s="848"/>
      <c r="B33" s="848"/>
      <c r="C33" s="986"/>
      <c r="D33" s="848"/>
      <c r="E33" s="848"/>
      <c r="F33" s="988"/>
      <c r="G33" s="988"/>
      <c r="H33" s="988"/>
    </row>
    <row customHeight="1" ht="9">
      <c r="A34" s="848"/>
      <c r="B34" s="848" t="s">
        <v>1510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5B89563-8551-B3A6-3F3B-0.9FE24F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2013</v>
      </c>
      <c r="D1" s="900"/>
      <c r="E1" s="900"/>
      <c r="F1" s="900"/>
      <c r="G1" s="900"/>
      <c r="H1" s="900" t="s">
        <v>2014</v>
      </c>
      <c r="I1" s="900"/>
      <c r="J1" s="900"/>
      <c r="K1" s="900"/>
      <c r="L1" s="900"/>
      <c r="M1" s="900" t="s">
        <v>2015</v>
      </c>
      <c r="N1" s="900" t="s">
        <v>2016</v>
      </c>
      <c r="O1" s="2594" t="s">
        <v>2017</v>
      </c>
      <c r="P1" s="2594"/>
      <c r="Q1" s="2594"/>
      <c r="R1" s="2594"/>
      <c r="S1" s="2594"/>
      <c r="T1" s="2594" t="s">
        <v>2015</v>
      </c>
      <c r="U1" s="2594"/>
      <c r="V1" s="2594"/>
      <c r="W1" s="2594"/>
      <c r="X1" s="2594"/>
      <c r="Y1" s="1001"/>
      <c r="Z1" s="2594" t="s">
        <v>2018</v>
      </c>
      <c r="AA1" s="2594"/>
      <c r="AB1" s="2594"/>
      <c r="AC1" s="2594"/>
      <c r="AD1" s="2594"/>
    </row>
    <row customHeight="1" ht="18">
      <c r="A2" s="848"/>
      <c r="B2" s="848"/>
      <c r="C2" s="843" t="s">
        <v>806</v>
      </c>
      <c r="D2" s="843" t="s">
        <v>852</v>
      </c>
      <c r="E2" s="843" t="s">
        <v>905</v>
      </c>
      <c r="F2" s="843" t="s">
        <v>892</v>
      </c>
      <c r="G2" s="843" t="s">
        <v>1622</v>
      </c>
      <c r="H2" s="845"/>
      <c r="I2" s="845"/>
      <c r="J2" s="845"/>
      <c r="K2" s="845"/>
      <c r="L2" s="845"/>
      <c r="M2" s="845"/>
      <c r="N2" s="845"/>
      <c r="O2" s="843" t="s">
        <v>806</v>
      </c>
      <c r="P2" s="843" t="s">
        <v>852</v>
      </c>
      <c r="Q2" s="843" t="s">
        <v>892</v>
      </c>
      <c r="R2" s="843" t="s">
        <v>905</v>
      </c>
      <c r="S2" s="843" t="s">
        <v>1622</v>
      </c>
      <c r="T2" s="843" t="s">
        <v>806</v>
      </c>
      <c r="U2" s="843" t="s">
        <v>852</v>
      </c>
      <c r="V2" s="843" t="s">
        <v>892</v>
      </c>
      <c r="W2" s="843" t="s">
        <v>905</v>
      </c>
      <c r="X2" s="843" t="s">
        <v>1622</v>
      </c>
      <c r="Y2" s="843"/>
      <c r="Z2" s="843" t="s">
        <v>806</v>
      </c>
      <c r="AA2" s="852" t="s">
        <v>852</v>
      </c>
      <c r="AB2" s="843" t="s">
        <v>892</v>
      </c>
      <c r="AC2" s="843" t="s">
        <v>905</v>
      </c>
      <c r="AD2" s="843" t="s">
        <v>1622</v>
      </c>
    </row>
    <row customHeight="1" ht="162">
      <c r="A3" s="847" t="s">
        <v>27</v>
      </c>
      <c r="B3" s="847"/>
      <c r="C3" s="2598" t="s">
        <v>2019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2020</v>
      </c>
      <c r="AA3" s="845" t="s">
        <v>2021</v>
      </c>
      <c r="AB3" s="848" t="s">
        <v>2022</v>
      </c>
      <c r="AC3" s="848" t="s">
        <v>2023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1561</v>
      </c>
      <c r="D11" s="2601" t="s">
        <v>1557</v>
      </c>
      <c r="E11" s="2601" t="s">
        <v>1655</v>
      </c>
      <c r="F11" s="2601" t="s">
        <v>2024</v>
      </c>
      <c r="G11" s="2601"/>
      <c r="H11" s="900" t="s">
        <v>2025</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2026</v>
      </c>
      <c r="U11" s="845" t="s">
        <v>2027</v>
      </c>
      <c r="V11" s="845"/>
      <c r="W11" s="845"/>
      <c r="X11" s="845"/>
      <c r="Y11" s="1002"/>
      <c r="Z11" s="848" t="s">
        <v>2028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2029</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2030</v>
      </c>
      <c r="U12" s="845" t="s">
        <v>2031</v>
      </c>
      <c r="V12" s="845"/>
      <c r="W12" s="845"/>
      <c r="X12" s="845"/>
      <c r="Y12" s="1002"/>
      <c r="Z12" s="848" t="s">
        <v>2032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2033</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2034</v>
      </c>
      <c r="U13" s="846" t="s">
        <v>2035</v>
      </c>
      <c r="V13" s="846"/>
      <c r="W13" s="846"/>
      <c r="X13" s="845"/>
      <c r="Y13" s="1002"/>
      <c r="Z13" s="848" t="s">
        <v>2036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2038</v>
      </c>
      <c r="AA14" s="851" t="s">
        <v>2038</v>
      </c>
      <c r="AB14" s="848"/>
      <c r="AC14" s="848"/>
      <c r="AD14" s="848"/>
    </row>
    <row customHeight="1" ht="108">
      <c r="A15" s="2595"/>
      <c r="B15" s="901">
        <v>5</v>
      </c>
      <c r="C15" s="2602"/>
      <c r="D15" s="2602"/>
      <c r="E15" s="2602"/>
      <c r="F15" s="2602"/>
      <c r="G15" s="2602"/>
      <c r="H15" s="2596" t="s">
        <v>2039</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1658</v>
      </c>
      <c r="B18" s="901">
        <v>1</v>
      </c>
      <c r="C18" s="845" t="s">
        <v>2025</v>
      </c>
      <c r="D18" s="969" t="s">
        <v>2025</v>
      </c>
      <c r="E18" s="845" t="s">
        <v>2025</v>
      </c>
      <c r="F18" s="845" t="s">
        <v>2025</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2042</v>
      </c>
      <c r="U18" s="848" t="s">
        <v>2043</v>
      </c>
      <c r="V18" s="848" t="s">
        <v>2044</v>
      </c>
      <c r="W18" s="848" t="s">
        <v>2045</v>
      </c>
      <c r="X18" s="845"/>
      <c r="Y18" s="1002"/>
      <c r="Z18" s="848" t="s">
        <v>2046</v>
      </c>
      <c r="AA18" s="851" t="s">
        <v>2047</v>
      </c>
      <c r="AB18" s="851" t="s">
        <v>2047</v>
      </c>
      <c r="AC18" s="851" t="s">
        <v>2047</v>
      </c>
      <c r="AD18" s="848"/>
    </row>
    <row customHeight="1" ht="36">
      <c r="A19" s="847"/>
      <c r="B19" s="901">
        <v>2</v>
      </c>
      <c r="C19" s="845" t="s">
        <v>2029</v>
      </c>
      <c r="D19" s="969" t="s">
        <v>2029</v>
      </c>
      <c r="E19" s="845" t="s">
        <v>2029</v>
      </c>
      <c r="F19" s="845" t="s">
        <v>2029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2048</v>
      </c>
      <c r="U19" s="848" t="s">
        <v>2049</v>
      </c>
      <c r="V19" s="848" t="s">
        <v>2050</v>
      </c>
      <c r="W19" s="848" t="s">
        <v>2051</v>
      </c>
      <c r="X19" s="845"/>
      <c r="Y19" s="1002"/>
      <c r="Z19" s="848" t="s">
        <v>2052</v>
      </c>
      <c r="AA19" s="851" t="s">
        <v>2052</v>
      </c>
      <c r="AB19" s="851" t="s">
        <v>2052</v>
      </c>
      <c r="AC19" s="851" t="s">
        <v>2052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707</v>
      </c>
      <c r="P20" s="959" t="s">
        <v>707</v>
      </c>
      <c r="Q20" s="959" t="s">
        <v>707</v>
      </c>
      <c r="R20" s="959" t="s">
        <v>707</v>
      </c>
      <c r="S20" s="959"/>
      <c r="T20" s="966" t="s">
        <v>2053</v>
      </c>
      <c r="U20" s="848" t="s">
        <v>2054</v>
      </c>
      <c r="V20" s="848" t="s">
        <v>2055</v>
      </c>
      <c r="W20" s="848" t="s">
        <v>2056</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2057</v>
      </c>
      <c r="U21" s="848"/>
      <c r="V21" s="848"/>
      <c r="W21" s="848"/>
      <c r="X21" s="845"/>
      <c r="Y21" s="1002"/>
      <c r="Z21" s="848" t="s">
        <v>2058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2060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2061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2062</v>
      </c>
      <c r="U25" s="848" t="s">
        <v>2062</v>
      </c>
      <c r="V25" s="848" t="s">
        <v>2062</v>
      </c>
      <c r="W25" s="848" t="s">
        <v>2062</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2063</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2064</v>
      </c>
      <c r="V26" s="966" t="s">
        <v>2064</v>
      </c>
      <c r="W26" s="966" t="s">
        <v>2064</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2065</v>
      </c>
      <c r="R27" s="959" t="s">
        <v>719</v>
      </c>
      <c r="S27" s="959"/>
      <c r="T27" s="966" t="s">
        <v>2066</v>
      </c>
      <c r="U27" s="966" t="s">
        <v>2066</v>
      </c>
      <c r="V27" s="966" t="s">
        <v>2066</v>
      </c>
      <c r="W27" s="966" t="s">
        <v>2066</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2068</v>
      </c>
      <c r="V29" s="848"/>
      <c r="W29" s="848" t="s">
        <v>2068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2069</v>
      </c>
      <c r="U30" s="848" t="s">
        <v>2069</v>
      </c>
      <c r="V30" s="848" t="s">
        <v>2069</v>
      </c>
      <c r="W30" s="848" t="s">
        <v>2069</v>
      </c>
      <c r="X30" s="845"/>
      <c r="Y30" s="1002"/>
      <c r="Z30" s="848"/>
      <c r="AA30" s="851" t="s">
        <v>2070</v>
      </c>
      <c r="AB30" s="851" t="s">
        <v>2070</v>
      </c>
      <c r="AC30" s="851" t="s">
        <v>2070</v>
      </c>
      <c r="AD30" s="848"/>
    </row>
    <row customHeight="1" ht="18">
      <c r="A31" s="847"/>
      <c r="B31" s="901">
        <v>14</v>
      </c>
      <c r="C31" s="845" t="s">
        <v>2071</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2072</v>
      </c>
      <c r="P31" s="959" t="s">
        <v>730</v>
      </c>
      <c r="Q31" s="959" t="s">
        <v>2072</v>
      </c>
      <c r="R31" s="959" t="s">
        <v>730</v>
      </c>
      <c r="S31" s="959"/>
      <c r="T31" s="967" t="s">
        <v>2073</v>
      </c>
      <c r="U31" s="848" t="s">
        <v>2073</v>
      </c>
      <c r="V31" s="848" t="s">
        <v>2073</v>
      </c>
      <c r="W31" s="848" t="s">
        <v>2073</v>
      </c>
      <c r="X31" s="845"/>
      <c r="Y31" s="1002"/>
      <c r="Z31" s="848"/>
      <c r="AA31" s="851"/>
      <c r="AB31" s="851"/>
      <c r="AC31" s="851"/>
      <c r="AD31" s="848"/>
    </row>
    <row customHeight="1" ht="36">
      <c r="A32" s="847"/>
      <c r="B32" s="901">
        <v>15</v>
      </c>
      <c r="C32" s="845" t="s">
        <v>2074</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2075</v>
      </c>
      <c r="P32" s="959" t="s">
        <v>732</v>
      </c>
      <c r="Q32" s="959" t="s">
        <v>2075</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2076</v>
      </c>
      <c r="V32" s="848" t="s">
        <v>2076</v>
      </c>
      <c r="W32" s="848" t="s">
        <v>2076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2077</v>
      </c>
      <c r="V33" s="848" t="s">
        <v>2077</v>
      </c>
      <c r="W33" s="848" t="s">
        <v>2078</v>
      </c>
      <c r="X33" s="845"/>
      <c r="Y33" s="1002"/>
      <c r="Z33" s="848"/>
      <c r="AA33" s="851" t="s">
        <v>2079</v>
      </c>
      <c r="AB33" s="851" t="s">
        <v>2079</v>
      </c>
      <c r="AC33" s="851" t="s">
        <v>2079</v>
      </c>
      <c r="AD33" s="848"/>
    </row>
    <row customHeight="1" ht="27">
      <c r="A34" s="847"/>
      <c r="B34" s="901">
        <v>17</v>
      </c>
      <c r="C34" s="845" t="s">
        <v>2080</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2081</v>
      </c>
      <c r="P34" s="959" t="s">
        <v>2063</v>
      </c>
      <c r="Q34" s="959" t="s">
        <v>2081</v>
      </c>
      <c r="R34" s="959" t="s">
        <v>2063</v>
      </c>
      <c r="S34" s="959"/>
      <c r="T34" s="968" t="s">
        <v>2082</v>
      </c>
      <c r="U34" s="848" t="s">
        <v>2082</v>
      </c>
      <c r="V34" s="848" t="s">
        <v>2082</v>
      </c>
      <c r="W34" s="848" t="s">
        <v>2083</v>
      </c>
      <c r="X34" s="845"/>
      <c r="Y34" s="1002"/>
      <c r="Z34" s="848"/>
      <c r="AA34" s="851"/>
      <c r="AB34" s="848"/>
      <c r="AC34" s="848"/>
      <c r="AD34" s="848"/>
    </row>
    <row customHeight="1" ht="45">
      <c r="A35" s="847"/>
      <c r="B35" s="901">
        <v>18</v>
      </c>
      <c r="C35" s="845" t="s">
        <v>2084</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2085</v>
      </c>
      <c r="P35" s="959" t="s">
        <v>2065</v>
      </c>
      <c r="Q35" s="959" t="s">
        <v>2085</v>
      </c>
      <c r="R35" s="959" t="s">
        <v>2065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2086</v>
      </c>
      <c r="V35" s="848" t="s">
        <v>2086</v>
      </c>
      <c r="W35" s="848" t="s">
        <v>2086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2087</v>
      </c>
      <c r="U36" s="848" t="s">
        <v>2087</v>
      </c>
      <c r="V36" s="848" t="s">
        <v>2087</v>
      </c>
      <c r="W36" s="848" t="s">
        <v>2087</v>
      </c>
      <c r="X36" s="845"/>
      <c r="Y36" s="1002"/>
      <c r="Z36" s="848"/>
      <c r="AA36" s="851"/>
      <c r="AB36" s="848"/>
      <c r="AC36" s="848"/>
      <c r="AD36" s="848"/>
    </row>
    <row customHeight="1" ht="18">
      <c r="A37" s="847"/>
      <c r="B37" s="901">
        <v>20</v>
      </c>
      <c r="C37" s="845" t="s">
        <v>2088</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2089</v>
      </c>
      <c r="P37" s="959" t="s">
        <v>2072</v>
      </c>
      <c r="Q37" s="959" t="s">
        <v>2089</v>
      </c>
      <c r="R37" s="959" t="s">
        <v>2072</v>
      </c>
      <c r="S37" s="959"/>
      <c r="T37" s="966" t="s">
        <v>2090</v>
      </c>
      <c r="U37" s="848" t="s">
        <v>2090</v>
      </c>
      <c r="V37" s="848" t="s">
        <v>2090</v>
      </c>
      <c r="W37" s="848" t="s">
        <v>2090</v>
      </c>
      <c r="X37" s="845"/>
      <c r="Y37" s="1002"/>
      <c r="Z37" s="848"/>
      <c r="AA37" s="851"/>
      <c r="AB37" s="848"/>
      <c r="AC37" s="848"/>
      <c r="AD37" s="848"/>
    </row>
    <row customHeight="1" ht="18">
      <c r="A38" s="847"/>
      <c r="B38" s="901">
        <v>21</v>
      </c>
      <c r="C38" s="845" t="s">
        <v>2091</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2092</v>
      </c>
      <c r="P38" s="959" t="s">
        <v>2075</v>
      </c>
      <c r="Q38" s="959" t="s">
        <v>2092</v>
      </c>
      <c r="R38" s="959" t="s">
        <v>2075</v>
      </c>
      <c r="S38" s="959"/>
      <c r="T38" s="966" t="s">
        <v>2093</v>
      </c>
      <c r="U38" s="848" t="s">
        <v>2093</v>
      </c>
      <c r="V38" s="848" t="s">
        <v>2093</v>
      </c>
      <c r="W38" s="848" t="s">
        <v>2093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744</v>
      </c>
      <c r="P39" s="959" t="s">
        <v>738</v>
      </c>
      <c r="Q39" s="959" t="s">
        <v>744</v>
      </c>
      <c r="R39" s="959" t="s">
        <v>738</v>
      </c>
      <c r="S39" s="959"/>
      <c r="T39" s="966" t="s">
        <v>2094</v>
      </c>
      <c r="U39" s="848" t="s">
        <v>2095</v>
      </c>
      <c r="V39" s="848" t="s">
        <v>2096</v>
      </c>
      <c r="W39" s="848" t="s">
        <v>2097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2098</v>
      </c>
      <c r="P40" s="959" t="s">
        <v>740</v>
      </c>
      <c r="Q40" s="959" t="s">
        <v>2098</v>
      </c>
      <c r="R40" s="959" t="s">
        <v>740</v>
      </c>
      <c r="S40" s="959"/>
      <c r="T40" s="845" t="s">
        <v>2099</v>
      </c>
      <c r="U40" s="845" t="s">
        <v>2099</v>
      </c>
      <c r="V40" s="845" t="s">
        <v>2099</v>
      </c>
      <c r="W40" s="845" t="s">
        <v>2099</v>
      </c>
      <c r="X40" s="845"/>
      <c r="Y40" s="1002"/>
      <c r="Z40" s="848" t="s">
        <v>2100</v>
      </c>
      <c r="AA40" s="851" t="s">
        <v>2100</v>
      </c>
      <c r="AB40" s="851" t="s">
        <v>2100</v>
      </c>
      <c r="AC40" s="851" t="s">
        <v>2100</v>
      </c>
      <c r="AD40" s="848"/>
    </row>
    <row customHeight="1" ht="27">
      <c r="A41" s="847"/>
      <c r="B41" s="901">
        <v>24</v>
      </c>
      <c r="C41" s="845" t="s">
        <v>2101</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2102</v>
      </c>
      <c r="P41" s="959" t="s">
        <v>2089</v>
      </c>
      <c r="Q41" s="959" t="s">
        <v>2102</v>
      </c>
      <c r="R41" s="959" t="s">
        <v>2089</v>
      </c>
      <c r="S41" s="959"/>
      <c r="T41" s="845" t="s">
        <v>2103</v>
      </c>
      <c r="U41" s="845" t="s">
        <v>2103</v>
      </c>
      <c r="V41" s="845" t="s">
        <v>2103</v>
      </c>
      <c r="W41" s="845" t="s">
        <v>2103</v>
      </c>
      <c r="X41" s="845"/>
      <c r="Y41" s="1002"/>
      <c r="Z41" s="848" t="s">
        <v>2104</v>
      </c>
      <c r="AA41" s="848" t="s">
        <v>2104</v>
      </c>
      <c r="AB41" s="848" t="s">
        <v>2104</v>
      </c>
      <c r="AC41" s="848" t="s">
        <v>2104</v>
      </c>
      <c r="AD41" s="848"/>
    </row>
    <row customHeight="1" ht="27">
      <c r="A42" s="847"/>
      <c r="B42" s="901">
        <v>25</v>
      </c>
      <c r="C42" s="845" t="s">
        <v>2105</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2106</v>
      </c>
      <c r="P42" s="959" t="s">
        <v>2092</v>
      </c>
      <c r="Q42" s="959" t="s">
        <v>2106</v>
      </c>
      <c r="R42" s="959" t="s">
        <v>2092</v>
      </c>
      <c r="S42" s="959"/>
      <c r="T42" s="845" t="s">
        <v>2107</v>
      </c>
      <c r="U42" s="845" t="s">
        <v>2107</v>
      </c>
      <c r="V42" s="845" t="s">
        <v>2107</v>
      </c>
      <c r="W42" s="845" t="s">
        <v>2107</v>
      </c>
      <c r="X42" s="845"/>
      <c r="Y42" s="1002"/>
      <c r="Z42" s="848" t="s">
        <v>2108</v>
      </c>
      <c r="AA42" s="848" t="s">
        <v>2108</v>
      </c>
      <c r="AB42" s="848" t="s">
        <v>2108</v>
      </c>
      <c r="AC42" s="848" t="s">
        <v>2108</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2109</v>
      </c>
      <c r="P43" s="959" t="s">
        <v>744</v>
      </c>
      <c r="Q43" s="959" t="s">
        <v>2109</v>
      </c>
      <c r="R43" s="959" t="s">
        <v>744</v>
      </c>
      <c r="S43" s="959"/>
      <c r="T43" s="845" t="s">
        <v>2110</v>
      </c>
      <c r="U43" s="845" t="s">
        <v>2110</v>
      </c>
      <c r="V43" s="845" t="s">
        <v>2110</v>
      </c>
      <c r="W43" s="845" t="s">
        <v>2110</v>
      </c>
      <c r="X43" s="845"/>
      <c r="Y43" s="1002"/>
      <c r="Z43" s="848" t="s">
        <v>2111</v>
      </c>
      <c r="AA43" s="848" t="s">
        <v>2111</v>
      </c>
      <c r="AB43" s="848" t="s">
        <v>2111</v>
      </c>
      <c r="AC43" s="848" t="s">
        <v>2111</v>
      </c>
      <c r="AD43" s="848"/>
    </row>
    <row customHeight="1" ht="27">
      <c r="A44" s="847"/>
      <c r="B44" s="901">
        <v>27</v>
      </c>
      <c r="C44" s="845" t="s">
        <v>2112</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2113</v>
      </c>
      <c r="P44" s="959" t="s">
        <v>2114</v>
      </c>
      <c r="Q44" s="959" t="s">
        <v>2113</v>
      </c>
      <c r="R44" s="959" t="s">
        <v>2114</v>
      </c>
      <c r="S44" s="959"/>
      <c r="T44" s="845" t="s">
        <v>2103</v>
      </c>
      <c r="U44" s="845" t="s">
        <v>2103</v>
      </c>
      <c r="V44" s="845" t="s">
        <v>2103</v>
      </c>
      <c r="W44" s="845" t="s">
        <v>2103</v>
      </c>
      <c r="X44" s="845"/>
      <c r="Y44" s="1002"/>
      <c r="Z44" s="848" t="s">
        <v>2115</v>
      </c>
      <c r="AA44" s="848" t="s">
        <v>2115</v>
      </c>
      <c r="AB44" s="848" t="s">
        <v>2115</v>
      </c>
      <c r="AC44" s="848" t="s">
        <v>2115</v>
      </c>
      <c r="AD44" s="848"/>
    </row>
    <row customHeight="1" ht="27">
      <c r="A45" s="847"/>
      <c r="B45" s="901">
        <v>28</v>
      </c>
      <c r="C45" s="845" t="s">
        <v>2116</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2117</v>
      </c>
      <c r="P45" s="959" t="s">
        <v>2118</v>
      </c>
      <c r="Q45" s="959" t="s">
        <v>2117</v>
      </c>
      <c r="R45" s="959" t="s">
        <v>2118</v>
      </c>
      <c r="S45" s="959"/>
      <c r="T45" s="845" t="s">
        <v>2107</v>
      </c>
      <c r="U45" s="845" t="s">
        <v>2107</v>
      </c>
      <c r="V45" s="845" t="s">
        <v>2107</v>
      </c>
      <c r="W45" s="845" t="s">
        <v>2107</v>
      </c>
      <c r="X45" s="845"/>
      <c r="Y45" s="1002"/>
      <c r="Z45" s="848" t="s">
        <v>2119</v>
      </c>
      <c r="AA45" s="848" t="s">
        <v>2119</v>
      </c>
      <c r="AB45" s="848" t="s">
        <v>2119</v>
      </c>
      <c r="AC45" s="848" t="s">
        <v>2119</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2120</v>
      </c>
      <c r="P46" s="959" t="s">
        <v>2098</v>
      </c>
      <c r="Q46" s="959" t="s">
        <v>2120</v>
      </c>
      <c r="R46" s="959" t="s">
        <v>2098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2121</v>
      </c>
      <c r="V46" s="845" t="s">
        <v>2121</v>
      </c>
      <c r="W46" s="845" t="s">
        <v>2121</v>
      </c>
      <c r="X46" s="845"/>
      <c r="Y46" s="1002"/>
      <c r="Z46" s="848" t="s">
        <v>2122</v>
      </c>
      <c r="AA46" s="848" t="s">
        <v>2123</v>
      </c>
      <c r="AB46" s="848" t="s">
        <v>2123</v>
      </c>
      <c r="AC46" s="848" t="s">
        <v>2123</v>
      </c>
      <c r="AD46" s="848"/>
    </row>
    <row customHeight="1" ht="54">
      <c r="A47" s="847"/>
      <c r="B47" s="901">
        <v>30</v>
      </c>
      <c r="C47" s="845" t="s">
        <v>2124</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2125</v>
      </c>
      <c r="P47" s="959" t="s">
        <v>2102</v>
      </c>
      <c r="Q47" s="959" t="s">
        <v>2125</v>
      </c>
      <c r="R47" s="959" t="s">
        <v>2102</v>
      </c>
      <c r="S47" s="959"/>
      <c r="T47" s="845" t="s">
        <v>2126</v>
      </c>
      <c r="U47" s="845" t="s">
        <v>2126</v>
      </c>
      <c r="V47" s="845" t="s">
        <v>2126</v>
      </c>
      <c r="W47" s="845" t="s">
        <v>2126</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2109</v>
      </c>
      <c r="Q48" s="959" t="s">
        <v>2127</v>
      </c>
      <c r="R48" s="959" t="s">
        <v>2109</v>
      </c>
      <c r="S48" s="959"/>
      <c r="T48" s="845"/>
      <c r="U48" s="845" t="s">
        <v>2128</v>
      </c>
      <c r="V48" s="845" t="s">
        <v>2129</v>
      </c>
      <c r="W48" s="845" t="s">
        <v>2129</v>
      </c>
      <c r="X48" s="845"/>
      <c r="Y48" s="1002"/>
      <c r="Z48" s="848"/>
      <c r="AA48" s="851" t="s">
        <v>2123</v>
      </c>
      <c r="AB48" s="851" t="s">
        <v>2123</v>
      </c>
      <c r="AC48" s="851" t="s">
        <v>2123</v>
      </c>
      <c r="AD48" s="848"/>
    </row>
    <row customHeight="1" ht="54">
      <c r="A49" s="847"/>
      <c r="B49" s="901">
        <v>32</v>
      </c>
      <c r="C49" s="845" t="s">
        <v>2130</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2113</v>
      </c>
      <c r="Q49" s="959" t="s">
        <v>2131</v>
      </c>
      <c r="R49" s="959" t="s">
        <v>2113</v>
      </c>
      <c r="S49" s="959"/>
      <c r="T49" s="845"/>
      <c r="U49" s="845" t="s">
        <v>2126</v>
      </c>
      <c r="V49" s="845" t="s">
        <v>2126</v>
      </c>
      <c r="W49" s="845" t="s">
        <v>2126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2127</v>
      </c>
      <c r="P50" s="959" t="s">
        <v>2120</v>
      </c>
      <c r="Q50" s="959" t="s">
        <v>2132</v>
      </c>
      <c r="R50" s="959" t="s">
        <v>2120</v>
      </c>
      <c r="S50" s="959"/>
      <c r="T50" s="845" t="s">
        <v>2133</v>
      </c>
      <c r="U50" s="845" t="s">
        <v>2134</v>
      </c>
      <c r="V50" s="845" t="s">
        <v>2135</v>
      </c>
      <c r="W50" s="845" t="s">
        <v>2136</v>
      </c>
      <c r="X50" s="845"/>
      <c r="Y50" s="1002"/>
      <c r="Z50" s="848" t="s">
        <v>2137</v>
      </c>
      <c r="AA50" s="851" t="s">
        <v>2138</v>
      </c>
      <c r="AB50" s="851" t="s">
        <v>2138</v>
      </c>
      <c r="AC50" s="851" t="s">
        <v>2138</v>
      </c>
      <c r="AD50" s="848"/>
    </row>
    <row customHeight="1" ht="27">
      <c r="A51" s="847"/>
      <c r="B51" s="901">
        <v>34</v>
      </c>
      <c r="C51" s="845" t="s">
        <v>2139</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2140</v>
      </c>
      <c r="U51" s="845"/>
      <c r="V51" s="845"/>
      <c r="W51" s="845"/>
      <c r="X51" s="845"/>
      <c r="Y51" s="1002"/>
      <c r="Z51" s="848"/>
      <c r="AA51" s="851"/>
      <c r="AB51" s="851"/>
      <c r="AC51" s="851"/>
      <c r="AD51" s="848"/>
    </row>
    <row customHeight="1" ht="36">
      <c r="A52" s="847"/>
      <c r="B52" s="901">
        <v>35</v>
      </c>
      <c r="C52" s="845" t="s">
        <v>2033</v>
      </c>
      <c r="D52" s="969" t="s">
        <v>2033</v>
      </c>
      <c r="E52" s="845" t="s">
        <v>2033</v>
      </c>
      <c r="F52" s="845" t="s">
        <v>2033</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2141</v>
      </c>
      <c r="U52" s="845" t="s">
        <v>2142</v>
      </c>
      <c r="V52" s="845" t="s">
        <v>2143</v>
      </c>
      <c r="W52" s="845" t="s">
        <v>2144</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2145</v>
      </c>
      <c r="U53" s="845" t="s">
        <v>2145</v>
      </c>
      <c r="V53" s="845" t="s">
        <v>2145</v>
      </c>
      <c r="W53" s="845" t="s">
        <v>2145</v>
      </c>
      <c r="X53" s="845"/>
      <c r="Y53" s="1002"/>
      <c r="Z53" s="848"/>
      <c r="AA53" s="851"/>
      <c r="AB53" s="848"/>
      <c r="AC53" s="848"/>
      <c r="AD53" s="848"/>
    </row>
    <row customHeight="1" ht="18">
      <c r="A54" s="847"/>
      <c r="B54" s="901">
        <v>37</v>
      </c>
      <c r="C54" s="845" t="s">
        <v>2039</v>
      </c>
      <c r="D54" s="969" t="s">
        <v>2039</v>
      </c>
      <c r="E54" s="845" t="s">
        <v>2039</v>
      </c>
      <c r="F54" s="845" t="s">
        <v>2039</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2146</v>
      </c>
      <c r="V55" s="845" t="s">
        <v>2146</v>
      </c>
      <c r="W55" s="845" t="s">
        <v>2146</v>
      </c>
      <c r="X55" s="845"/>
      <c r="Y55" s="1002"/>
      <c r="Z55" s="848" t="s">
        <v>2147</v>
      </c>
      <c r="AA55" s="848" t="s">
        <v>2147</v>
      </c>
      <c r="AB55" s="848" t="s">
        <v>2147</v>
      </c>
      <c r="AC55" s="848" t="s">
        <v>2147</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2148</v>
      </c>
      <c r="V56" s="845" t="s">
        <v>2148</v>
      </c>
      <c r="W56" s="845" t="s">
        <v>2148</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2149</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2150</v>
      </c>
      <c r="V57" s="845" t="s">
        <v>2150</v>
      </c>
      <c r="W57" s="845" t="s">
        <v>2150</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2151</v>
      </c>
      <c r="V58" s="845" t="s">
        <v>2151</v>
      </c>
      <c r="W58" s="845" t="s">
        <v>2151</v>
      </c>
      <c r="X58" s="845"/>
      <c r="Y58" s="1002"/>
      <c r="Z58" s="848"/>
      <c r="AA58" s="851"/>
      <c r="AB58" s="848"/>
      <c r="AC58" s="848"/>
      <c r="AD58" s="848"/>
    </row>
    <row customHeight="1" ht="36">
      <c r="A59" s="847"/>
      <c r="B59" s="901">
        <v>42</v>
      </c>
      <c r="C59" s="845">
        <v>3</v>
      </c>
      <c r="D59" s="969" t="s">
        <v>2139</v>
      </c>
      <c r="E59" s="845" t="s">
        <v>2139</v>
      </c>
      <c r="F59" s="845" t="s">
        <v>2139</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2152</v>
      </c>
      <c r="V59" s="845" t="s">
        <v>2153</v>
      </c>
      <c r="W59" s="845" t="s">
        <v>2154</v>
      </c>
      <c r="X59" s="845"/>
      <c r="Y59" s="1002"/>
      <c r="Z59" s="848"/>
      <c r="AA59" s="851"/>
      <c r="AB59" s="848"/>
      <c r="AC59" s="848"/>
      <c r="AD59" s="848"/>
    </row>
    <row customHeight="1" ht="81">
      <c r="A60" s="847"/>
      <c r="B60" s="901">
        <v>43</v>
      </c>
      <c r="C60" s="845" t="s">
        <v>2155</v>
      </c>
      <c r="D60" s="969" t="s">
        <v>2155</v>
      </c>
      <c r="E60" s="845" t="s">
        <v>2155</v>
      </c>
      <c r="F60" s="845" t="s">
        <v>2155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627</v>
      </c>
      <c r="U60" s="845" t="s">
        <v>627</v>
      </c>
      <c r="V60" s="845" t="s">
        <v>627</v>
      </c>
      <c r="W60" s="845" t="s">
        <v>627</v>
      </c>
      <c r="X60" s="845"/>
      <c r="Y60" s="1002"/>
      <c r="Z60" s="848" t="s">
        <v>2156</v>
      </c>
      <c r="AA60" s="851" t="s">
        <v>2157</v>
      </c>
      <c r="AB60" s="848" t="s">
        <v>2158</v>
      </c>
      <c r="AC60" s="848" t="s">
        <v>2157</v>
      </c>
      <c r="AD60" s="848"/>
    </row>
    <row customHeight="1" ht="9">
      <c r="A61" s="847"/>
      <c r="B61" s="901">
        <v>44</v>
      </c>
      <c r="C61" s="845"/>
      <c r="D61" s="969" t="s">
        <v>2159</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2160</v>
      </c>
      <c r="V61" s="845"/>
      <c r="W61" s="845"/>
      <c r="X61" s="845"/>
      <c r="Y61" s="1002"/>
      <c r="Z61" s="848"/>
      <c r="AA61" s="851"/>
      <c r="AB61" s="848"/>
      <c r="AC61" s="848"/>
      <c r="AD61" s="848"/>
    </row>
    <row customHeight="1" ht="9">
      <c r="A62" s="847"/>
      <c r="B62" s="901">
        <v>45</v>
      </c>
      <c r="C62" s="845"/>
      <c r="D62" s="969" t="s">
        <v>2161</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2162</v>
      </c>
      <c r="V62" s="845"/>
      <c r="W62" s="845"/>
      <c r="X62" s="845"/>
      <c r="Y62" s="1002"/>
      <c r="Z62" s="848"/>
      <c r="AA62" s="851"/>
      <c r="AB62" s="848"/>
      <c r="AC62" s="848"/>
      <c r="AD62" s="848"/>
    </row>
    <row customHeight="1" ht="18">
      <c r="A63" s="847"/>
      <c r="B63" s="901">
        <v>46</v>
      </c>
      <c r="C63" s="845"/>
      <c r="D63" s="969" t="s">
        <v>2163</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2164</v>
      </c>
      <c r="V63" s="845"/>
      <c r="W63" s="845"/>
      <c r="X63" s="845"/>
      <c r="Y63" s="1002"/>
      <c r="Z63" s="848"/>
      <c r="AA63" s="851"/>
      <c r="AB63" s="848"/>
      <c r="AC63" s="848"/>
      <c r="AD63" s="848"/>
    </row>
    <row customHeight="1" ht="18">
      <c r="A64" s="847"/>
      <c r="B64" s="901">
        <v>47</v>
      </c>
      <c r="C64" s="845"/>
      <c r="D64" s="969" t="s">
        <v>2165</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2166</v>
      </c>
      <c r="V64" s="845"/>
      <c r="W64" s="845"/>
      <c r="X64" s="845"/>
      <c r="Y64" s="1002"/>
      <c r="Z64" s="848"/>
      <c r="AA64" s="851" t="s">
        <v>2167</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2080</v>
      </c>
      <c r="Q65" s="959"/>
      <c r="R65" s="959"/>
      <c r="S65" s="959"/>
      <c r="T65" s="845"/>
      <c r="U65" s="845" t="s">
        <v>2168</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2084</v>
      </c>
      <c r="Q66" s="959"/>
      <c r="R66" s="959"/>
      <c r="S66" s="959"/>
      <c r="T66" s="845"/>
      <c r="U66" s="845" t="s">
        <v>2169</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2170</v>
      </c>
      <c r="Q67" s="959"/>
      <c r="R67" s="959"/>
      <c r="S67" s="959"/>
      <c r="T67" s="845"/>
      <c r="U67" s="845" t="s">
        <v>2171</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2172</v>
      </c>
      <c r="Q68" s="959"/>
      <c r="R68" s="959"/>
      <c r="S68" s="959"/>
      <c r="T68" s="845"/>
      <c r="U68" s="845" t="s">
        <v>2173</v>
      </c>
      <c r="V68" s="845"/>
      <c r="W68" s="845"/>
      <c r="X68" s="845"/>
      <c r="Y68" s="1002"/>
      <c r="Z68" s="848"/>
      <c r="AA68" s="851"/>
      <c r="AB68" s="848"/>
      <c r="AC68" s="848"/>
      <c r="AD68" s="848"/>
    </row>
    <row customHeight="1" ht="9">
      <c r="A69" s="847"/>
      <c r="B69" s="901">
        <v>52</v>
      </c>
      <c r="C69" s="845"/>
      <c r="D69" s="969" t="s">
        <v>2174</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2175</v>
      </c>
      <c r="V69" s="845"/>
      <c r="W69" s="845"/>
      <c r="X69" s="845"/>
      <c r="Y69" s="1002"/>
      <c r="Z69" s="848"/>
      <c r="AA69" s="851"/>
      <c r="AB69" s="848"/>
      <c r="AC69" s="848"/>
      <c r="AD69" s="848"/>
    </row>
    <row customHeight="1" ht="27">
      <c r="A70" s="847"/>
      <c r="B70" s="901">
        <v>53</v>
      </c>
      <c r="C70" s="845"/>
      <c r="D70" s="969"/>
      <c r="E70" s="845" t="s">
        <v>2159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2176</v>
      </c>
      <c r="W70" s="845"/>
      <c r="X70" s="845"/>
      <c r="Y70" s="1002"/>
      <c r="Z70" s="848"/>
      <c r="AA70" s="851"/>
      <c r="AB70" s="848"/>
      <c r="AC70" s="848"/>
      <c r="AD70" s="848"/>
    </row>
    <row customHeight="1" ht="36">
      <c r="A71" s="847"/>
      <c r="B71" s="901">
        <v>54</v>
      </c>
      <c r="C71" s="845"/>
      <c r="D71" s="969"/>
      <c r="E71" s="845" t="s">
        <v>2161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2177</v>
      </c>
      <c r="W71" s="845"/>
      <c r="X71" s="845"/>
      <c r="Y71" s="1002"/>
      <c r="Z71" s="848"/>
      <c r="AA71" s="851"/>
      <c r="AB71" s="848"/>
      <c r="AC71" s="848"/>
      <c r="AD71" s="848"/>
    </row>
    <row customHeight="1" ht="27">
      <c r="A72" s="847"/>
      <c r="B72" s="901">
        <v>55</v>
      </c>
      <c r="C72" s="845"/>
      <c r="D72" s="969"/>
      <c r="E72" s="845" t="s">
        <v>2163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2178</v>
      </c>
      <c r="W72" s="845"/>
      <c r="X72" s="845"/>
      <c r="Y72" s="1002"/>
      <c r="Z72" s="848"/>
      <c r="AA72" s="851"/>
      <c r="AB72" s="848"/>
      <c r="AC72" s="848"/>
      <c r="AD72" s="848"/>
    </row>
    <row customHeight="1" ht="36">
      <c r="A73" s="847"/>
      <c r="B73" s="901">
        <v>56</v>
      </c>
      <c r="C73" s="845"/>
      <c r="D73" s="969"/>
      <c r="E73" s="845" t="s">
        <v>2165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2179</v>
      </c>
      <c r="W73" s="845"/>
      <c r="X73" s="845"/>
      <c r="Y73" s="1002"/>
      <c r="Z73" s="848"/>
      <c r="AA73" s="851"/>
      <c r="AB73" s="848"/>
      <c r="AC73" s="848"/>
      <c r="AD73" s="848"/>
    </row>
    <row customHeight="1" ht="18">
      <c r="A74" s="847"/>
      <c r="B74" s="901">
        <v>57</v>
      </c>
      <c r="C74" s="845"/>
      <c r="D74" s="969"/>
      <c r="E74" s="845" t="s">
        <v>2174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2180</v>
      </c>
      <c r="W74" s="845"/>
      <c r="X74" s="845"/>
      <c r="Y74" s="1002"/>
      <c r="Z74" s="848"/>
      <c r="AA74" s="851"/>
      <c r="AB74" s="848"/>
      <c r="AC74" s="848"/>
      <c r="AD74" s="848"/>
    </row>
    <row customHeight="1" ht="18">
      <c r="A75" s="847"/>
      <c r="B75" s="901">
        <v>58</v>
      </c>
      <c r="C75" s="845"/>
      <c r="D75" s="969"/>
      <c r="E75" s="845"/>
      <c r="F75" s="845" t="s">
        <v>2159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2181</v>
      </c>
      <c r="X75" s="845"/>
      <c r="Y75" s="1002"/>
      <c r="Z75" s="848"/>
      <c r="AA75" s="851"/>
      <c r="AB75" s="848"/>
      <c r="AC75" s="848"/>
      <c r="AD75" s="848"/>
    </row>
    <row customHeight="1" ht="36">
      <c r="A76" s="847"/>
      <c r="B76" s="901">
        <v>59</v>
      </c>
      <c r="C76" s="845"/>
      <c r="D76" s="969"/>
      <c r="E76" s="845"/>
      <c r="F76" s="845" t="s">
        <v>2161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2182</v>
      </c>
      <c r="X76" s="845"/>
      <c r="Y76" s="1002"/>
      <c r="Z76" s="848"/>
      <c r="AA76" s="851"/>
      <c r="AB76" s="848"/>
      <c r="AC76" s="848"/>
      <c r="AD76" s="848"/>
    </row>
    <row customHeight="1" ht="18">
      <c r="A77" s="847"/>
      <c r="B77" s="901">
        <v>60</v>
      </c>
      <c r="C77" s="845"/>
      <c r="D77" s="969"/>
      <c r="E77" s="845"/>
      <c r="F77" s="845" t="s">
        <v>2163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2183</v>
      </c>
      <c r="X77" s="845"/>
      <c r="Y77" s="1002"/>
      <c r="Z77" s="848"/>
      <c r="AA77" s="851"/>
      <c r="AB77" s="848"/>
      <c r="AC77" s="848"/>
      <c r="AD77" s="848"/>
    </row>
    <row customHeight="1" ht="72">
      <c r="A78" s="847"/>
      <c r="B78" s="901">
        <v>61</v>
      </c>
      <c r="C78" s="845" t="s">
        <v>2159</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632</v>
      </c>
      <c r="U78" s="845"/>
      <c r="V78" s="845"/>
      <c r="W78" s="845"/>
      <c r="X78" s="845"/>
      <c r="Y78" s="1002"/>
      <c r="Z78" s="848" t="s">
        <v>2184</v>
      </c>
      <c r="AA78" s="851"/>
      <c r="AB78" s="848"/>
      <c r="AC78" s="848"/>
      <c r="AD78" s="848"/>
    </row>
    <row customHeight="1" ht="36">
      <c r="A79" s="847"/>
      <c r="B79" s="901">
        <v>62</v>
      </c>
      <c r="C79" s="845" t="s">
        <v>2161</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2185</v>
      </c>
      <c r="U79" s="845"/>
      <c r="V79" s="845"/>
      <c r="W79" s="845"/>
      <c r="X79" s="845"/>
      <c r="Y79" s="1002"/>
      <c r="Z79" s="848" t="s">
        <v>2186</v>
      </c>
      <c r="AA79" s="851"/>
      <c r="AB79" s="848"/>
      <c r="AC79" s="848"/>
      <c r="AD79" s="848"/>
    </row>
    <row customHeight="1" ht="45">
      <c r="A80" s="847"/>
      <c r="B80" s="901">
        <v>63</v>
      </c>
      <c r="C80" s="845" t="s">
        <v>2163</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2187</v>
      </c>
      <c r="U80" s="845"/>
      <c r="V80" s="845"/>
      <c r="W80" s="845"/>
      <c r="X80" s="845"/>
      <c r="Y80" s="1002"/>
      <c r="Z80" s="848" t="s">
        <v>2188</v>
      </c>
      <c r="AA80" s="851"/>
      <c r="AB80" s="848"/>
      <c r="AC80" s="848"/>
      <c r="AD80" s="848"/>
    </row>
    <row customHeight="1" ht="36">
      <c r="A81" s="847"/>
      <c r="B81" s="901">
        <v>64</v>
      </c>
      <c r="C81" s="845" t="s">
        <v>2165</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2071</v>
      </c>
      <c r="P81" s="959"/>
      <c r="Q81" s="959"/>
      <c r="R81" s="959"/>
      <c r="S81" s="959"/>
      <c r="T81" s="845" t="s">
        <v>2189</v>
      </c>
      <c r="U81" s="845"/>
      <c r="V81" s="845"/>
      <c r="W81" s="845"/>
      <c r="X81" s="845"/>
      <c r="Y81" s="1002"/>
      <c r="Z81" s="848" t="s">
        <v>2190</v>
      </c>
      <c r="AA81" s="851"/>
      <c r="AB81" s="848"/>
      <c r="AC81" s="848"/>
      <c r="AD81" s="848"/>
    </row>
    <row customHeight="1" ht="90">
      <c r="A82" s="847"/>
      <c r="B82" s="901">
        <v>65</v>
      </c>
      <c r="C82" s="845" t="s">
        <v>2174</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2191</v>
      </c>
      <c r="U82" s="845"/>
      <c r="V82" s="845"/>
      <c r="W82" s="845"/>
      <c r="X82" s="845"/>
      <c r="Y82" s="1002"/>
      <c r="Z82" s="848" t="s">
        <v>2192</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2080</v>
      </c>
      <c r="P83" s="959"/>
      <c r="Q83" s="959"/>
      <c r="R83" s="959"/>
      <c r="S83" s="959"/>
      <c r="T83" s="845" t="s">
        <v>2193</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2194</v>
      </c>
      <c r="P84" s="959"/>
      <c r="Q84" s="959"/>
      <c r="R84" s="959"/>
      <c r="S84" s="959"/>
      <c r="T84" s="845" t="s">
        <v>2195</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2084</v>
      </c>
      <c r="P85" s="959"/>
      <c r="Q85" s="959"/>
      <c r="R85" s="959"/>
      <c r="S85" s="959"/>
      <c r="T85" s="845" t="s">
        <v>2196</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2197</v>
      </c>
      <c r="P86" s="959"/>
      <c r="Q86" s="959"/>
      <c r="R86" s="959"/>
      <c r="S86" s="959"/>
      <c r="T86" s="845" t="s">
        <v>2198</v>
      </c>
      <c r="U86" s="845"/>
      <c r="V86" s="845"/>
      <c r="W86" s="845"/>
      <c r="X86" s="845"/>
      <c r="Y86" s="1002"/>
      <c r="Z86" s="848"/>
      <c r="AA86" s="851"/>
      <c r="AB86" s="848"/>
      <c r="AC86" s="848"/>
      <c r="AD86" s="848"/>
    </row>
    <row customHeight="1" ht="36">
      <c r="A87" s="847"/>
      <c r="B87" s="901">
        <v>70</v>
      </c>
      <c r="C87" s="845" t="s">
        <v>2199</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2200</v>
      </c>
      <c r="U87" s="845"/>
      <c r="V87" s="845"/>
      <c r="W87" s="845"/>
      <c r="X87" s="845"/>
      <c r="Y87" s="1002"/>
      <c r="Z87" s="848"/>
      <c r="AA87" s="851"/>
      <c r="AB87" s="848"/>
      <c r="AC87" s="848"/>
      <c r="AD87" s="848"/>
    </row>
    <row customHeight="1" ht="18">
      <c r="A88" s="847"/>
      <c r="B88" s="901">
        <v>71</v>
      </c>
      <c r="C88" s="845" t="s">
        <v>2201</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2202</v>
      </c>
      <c r="D89" s="969" t="s">
        <v>2199</v>
      </c>
      <c r="E89" s="845" t="s">
        <v>2199</v>
      </c>
      <c r="F89" s="845" t="s">
        <v>2165</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2203</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2201</v>
      </c>
      <c r="E91" s="845" t="s">
        <v>2201</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2204</v>
      </c>
      <c r="V91" s="845" t="s">
        <v>2204</v>
      </c>
      <c r="W91" s="845"/>
      <c r="X91" s="845"/>
      <c r="Y91" s="1002"/>
      <c r="Z91" s="848"/>
      <c r="AA91" s="851"/>
      <c r="AB91" s="848"/>
      <c r="AC91" s="848"/>
      <c r="AD91" s="848"/>
    </row>
    <row customHeight="1" ht="27">
      <c r="A92" s="847"/>
      <c r="B92" s="901">
        <v>75</v>
      </c>
      <c r="C92" s="845"/>
      <c r="D92" s="969" t="s">
        <v>2202</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2205</v>
      </c>
      <c r="V92" s="845"/>
      <c r="W92" s="845"/>
      <c r="X92" s="845"/>
      <c r="Y92" s="1002"/>
      <c r="Z92" s="848"/>
      <c r="AA92" s="851" t="s">
        <v>2206</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2112</v>
      </c>
      <c r="Q93" s="959"/>
      <c r="R93" s="959"/>
      <c r="S93" s="959"/>
      <c r="T93" s="845"/>
      <c r="U93" s="845" t="s">
        <v>2207</v>
      </c>
      <c r="V93" s="845"/>
      <c r="W93" s="845"/>
      <c r="X93" s="845"/>
      <c r="Y93" s="1002"/>
      <c r="Z93" s="848"/>
      <c r="AA93" s="851" t="s">
        <v>2208</v>
      </c>
      <c r="AB93" s="848"/>
      <c r="AC93" s="848"/>
      <c r="AD93" s="848"/>
    </row>
    <row customHeight="1" ht="45">
      <c r="A94" s="847"/>
      <c r="B94" s="901">
        <v>77</v>
      </c>
      <c r="C94" s="845"/>
      <c r="D94" s="969" t="s">
        <v>2203</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97</v>
      </c>
      <c r="Q94" s="959"/>
      <c r="R94" s="959"/>
      <c r="S94" s="959"/>
      <c r="T94" s="845"/>
      <c r="U94" s="845" t="s">
        <v>2209</v>
      </c>
      <c r="V94" s="845"/>
      <c r="W94" s="845"/>
      <c r="X94" s="845"/>
      <c r="Y94" s="1002"/>
      <c r="Z94" s="848"/>
      <c r="AA94" s="851" t="s">
        <v>2210</v>
      </c>
      <c r="AB94" s="848"/>
      <c r="AC94" s="848"/>
      <c r="AD94" s="848"/>
    </row>
    <row customHeight="1" ht="99">
      <c r="A95" s="847"/>
      <c r="B95" s="901">
        <v>78</v>
      </c>
      <c r="C95" s="845" t="s">
        <v>2211</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97</v>
      </c>
      <c r="P95" s="959"/>
      <c r="Q95" s="959"/>
      <c r="R95" s="959"/>
      <c r="S95" s="959"/>
      <c r="T95" s="845" t="s">
        <v>2212</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1472</v>
      </c>
      <c r="P96" s="959"/>
      <c r="Q96" s="959"/>
      <c r="R96" s="959"/>
      <c r="S96" s="959"/>
      <c r="T96" s="845" t="s">
        <v>2213</v>
      </c>
      <c r="U96" s="845"/>
      <c r="V96" s="845"/>
      <c r="W96" s="845"/>
      <c r="X96" s="845"/>
      <c r="Y96" s="1002"/>
      <c r="Z96" s="848" t="s">
        <v>2214</v>
      </c>
      <c r="AA96" s="851"/>
      <c r="AB96" s="848"/>
      <c r="AC96" s="848"/>
      <c r="AD96" s="848"/>
    </row>
    <row customHeight="1" ht="63">
      <c r="A97" s="847"/>
      <c r="B97" s="901">
        <v>80</v>
      </c>
      <c r="C97" s="845" t="s">
        <v>2215</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1484</v>
      </c>
      <c r="P97" s="959"/>
      <c r="Q97" s="959"/>
      <c r="R97" s="959"/>
      <c r="S97" s="959"/>
      <c r="T97" s="845" t="s">
        <v>2216</v>
      </c>
      <c r="U97" s="845"/>
      <c r="V97" s="845"/>
      <c r="W97" s="845"/>
      <c r="X97" s="845"/>
      <c r="Y97" s="1002"/>
      <c r="Z97" s="848" t="s">
        <v>2217</v>
      </c>
      <c r="AA97" s="851"/>
      <c r="AB97" s="848"/>
      <c r="AC97" s="848"/>
      <c r="AD97" s="848"/>
    </row>
    <row customHeight="1" ht="63">
      <c r="A98" s="847"/>
      <c r="B98" s="901">
        <v>81</v>
      </c>
      <c r="C98" s="845" t="s">
        <v>2218</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1498</v>
      </c>
      <c r="P98" s="959"/>
      <c r="Q98" s="959"/>
      <c r="R98" s="959"/>
      <c r="S98" s="959"/>
      <c r="T98" s="845" t="s">
        <v>2219</v>
      </c>
      <c r="U98" s="845"/>
      <c r="V98" s="845"/>
      <c r="W98" s="845"/>
      <c r="X98" s="845"/>
      <c r="Y98" s="1002"/>
      <c r="Z98" s="848" t="s">
        <v>2217</v>
      </c>
      <c r="AA98" s="851"/>
      <c r="AB98" s="848"/>
      <c r="AC98" s="848"/>
      <c r="AD98" s="848"/>
    </row>
    <row customHeight="1" ht="90">
      <c r="A99" s="847"/>
      <c r="B99" s="901">
        <v>82</v>
      </c>
      <c r="C99" s="845" t="s">
        <v>2220</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1510</v>
      </c>
      <c r="P99" s="959"/>
      <c r="Q99" s="959"/>
      <c r="R99" s="959"/>
      <c r="S99" s="959"/>
      <c r="T99" s="845" t="s">
        <v>2221</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2222</v>
      </c>
      <c r="P100" s="959"/>
      <c r="Q100" s="959"/>
      <c r="R100" s="959"/>
      <c r="S100" s="959"/>
      <c r="T100" s="845" t="s">
        <v>2223</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2224</v>
      </c>
      <c r="P101" s="959"/>
      <c r="Q101" s="959"/>
      <c r="R101" s="959"/>
      <c r="S101" s="959"/>
      <c r="T101" s="845" t="s">
        <v>2225</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2226</v>
      </c>
      <c r="D148" s="845" t="s">
        <v>1566</v>
      </c>
      <c r="E148" s="845" t="s">
        <v>1665</v>
      </c>
      <c r="F148" s="845" t="s">
        <v>2227</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5AFB-491E-8E2A-77E2-0.268CC22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2230</v>
      </c>
      <c r="M5" s="2605"/>
      <c r="N5" s="2605"/>
      <c r="O5" s="2605"/>
      <c r="P5" s="2605"/>
      <c r="Q5" s="2605"/>
      <c r="R5" s="2605"/>
      <c r="S5" s="2605"/>
      <c r="T5" s="2605"/>
      <c r="U5" s="2605"/>
      <c r="V5" s="1245"/>
      <c r="AD5" s="1157">
        <v>64</v>
      </c>
    </row>
    <row customHeight="1" ht="14.699999999999998">
      <c r="J6" s="378"/>
      <c r="K6" s="378"/>
      <c r="L6" s="2606" t="str">
        <f>IF(org=0,"Не определено",org)</f>
        <v>ИМУП «ПОСЖИЛКОМСЕРВИС»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86</v>
      </c>
      <c r="M15" s="2211" t="s">
        <v>426</v>
      </c>
      <c r="N15" s="303"/>
      <c r="O15" s="2276" t="s">
        <v>2231</v>
      </c>
      <c r="P15" s="2277"/>
      <c r="Q15" s="2277"/>
      <c r="R15" s="2277"/>
      <c r="S15" s="2277"/>
      <c r="T15" s="2277"/>
      <c r="U15" s="2278"/>
      <c r="V15" s="2279" t="s">
        <v>428</v>
      </c>
      <c r="W15" s="2282" t="s">
        <v>1149</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2233</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2234</v>
      </c>
      <c r="N35" s="2287"/>
      <c r="O35" s="2287"/>
      <c r="P35" s="2287"/>
      <c r="Q35" s="2287"/>
      <c r="R35" s="2287"/>
      <c r="S35" s="2287"/>
      <c r="T35" s="2287"/>
      <c r="U35" s="2287"/>
      <c r="V35" s="2287"/>
      <c r="W35" s="2287"/>
      <c r="X35" s="2287"/>
      <c r="AD35" s="1157">
        <v>27</v>
      </c>
    </row>
    <row customHeight="1" ht="109.19999999999999">
      <c r="H36" s="539"/>
      <c r="I36" s="1305"/>
      <c r="M36" s="2287" t="s">
        <v>2235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BB7D2-29F9-6A67-6727-0.868FF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44B95-0993-997D-1DF8-0.9A7363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63FFB-FE04-9155-1ADC-0.3D7126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AA9D2-7483-6A57-07A2-0.E9D65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EDFC-D556-1D89-103E-0.8F1F8C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B4954-53D9-2008-A4B2-0.6DC6B5E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ИМУП «ПОСЖИЛКОМСЕРВИС»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86</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Ненецкий автономный округ</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2983013920</v>
      </c>
      <c r="G14" s="1014" t="s">
        <v>307</v>
      </c>
      <c r="H14" s="477"/>
      <c r="J14" s="457">
        <v>0</v>
      </c>
    </row>
    <row customHeight="1" ht="22.5" hidden="1">
      <c r="A15" s="459"/>
      <c r="B15" s="504"/>
      <c r="C15" s="459"/>
      <c r="D15" s="1011" t="s">
        <v>308</v>
      </c>
      <c r="E15" s="1012" t="s">
        <v>309</v>
      </c>
      <c r="F15" s="1013" t="str">
        <f>IF(kpp="","",kpp)</f>
        <v>298301001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AE27D-12F7-3CCB-902F-0.2AA36E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821F4-6AF7-E9C4-D3C6-0.DD54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9FAB9-A23F-19FE-0C91-0.98AF4E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B9BDF-6228-AC71-4386-0.74A1E83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2236</v>
      </c>
      <c r="B1" s="2618" t="s">
        <v>2237</v>
      </c>
      <c r="C1" s="2619" t="s">
        <v>2238</v>
      </c>
      <c r="D1" s="2620"/>
      <c r="E1" s="838" t="s">
        <v>2239</v>
      </c>
    </row>
    <row customHeight="1" ht="11.25">
      <c r="A2" s="2621"/>
      <c r="B2" s="767" t="s">
        <v>27</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1658</v>
      </c>
      <c r="C5" s="2626" t="s">
        <v>2003</v>
      </c>
      <c r="D5" s="2627" t="s">
        <v>2240</v>
      </c>
      <c r="E5" s="838"/>
    </row>
    <row s="1852" customFormat="1" customHeight="1" ht="11.25">
      <c r="A6" s="2628"/>
      <c r="B6" s="768" t="s">
        <v>1667</v>
      </c>
      <c r="C6" s="755"/>
      <c r="D6" s="766"/>
      <c r="E6" s="838"/>
    </row>
    <row customHeight="1" ht="11.25">
      <c r="A7" s="2629"/>
      <c r="B7" s="768" t="s">
        <v>1675</v>
      </c>
      <c r="C7" s="755"/>
      <c r="D7" s="766"/>
      <c r="E7" s="838"/>
    </row>
    <row customHeight="1" ht="11.25">
      <c r="A8" s="758"/>
      <c r="B8" s="768" t="s">
        <v>1670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ABF01-80CB-FF6A-6049-0.7CC2F2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D2C1E-4025-3A8B-CA51-0.4CF2BC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539B4-798E-5F5F-5F97-0.1D9AFCD7}"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2241</v>
      </c>
      <c r="B1" s="70" t="s">
        <v>2242</v>
      </c>
      <c r="C1" s="70" t="s">
        <v>2243</v>
      </c>
      <c r="D1" s="70" t="s">
        <v>2244</v>
      </c>
      <c r="E1" s="70" t="s">
        <v>2245</v>
      </c>
      <c r="F1" s="70" t="s">
        <v>2246</v>
      </c>
      <c r="G1" s="70" t="s">
        <v>2247</v>
      </c>
      <c r="H1" s="70" t="s">
        <v>2248</v>
      </c>
      <c r="I1" s="70" t="s">
        <v>2249</v>
      </c>
    </row>
    <row customHeight="1" ht="11.25">
      <c r="A2" s="1852" t="s">
        <v>2250</v>
      </c>
      <c r="B2" s="1852" t="s">
        <v>16</v>
      </c>
      <c r="C2" s="1852" t="s">
        <v>2251</v>
      </c>
      <c r="D2" s="1852" t="s">
        <v>2252</v>
      </c>
      <c r="E2" s="1852" t="s">
        <v>2253</v>
      </c>
      <c r="F2" s="1852" t="s">
        <v>2254</v>
      </c>
      <c r="G2" s="1852" t="s">
        <v>22</v>
      </c>
      <c r="H2" s="1852" t="s">
        <v>22</v>
      </c>
      <c r="I2" s="1852" t="s">
        <v>806</v>
      </c>
    </row>
    <row customHeight="1" ht="11.25">
      <c r="A3" s="1852" t="s">
        <v>2250</v>
      </c>
      <c r="B3" s="1852" t="s">
        <v>16</v>
      </c>
      <c r="C3" s="1852" t="s">
        <v>2255</v>
      </c>
      <c r="D3" s="1852" t="s">
        <v>2256</v>
      </c>
      <c r="E3" s="1852" t="s">
        <v>2257</v>
      </c>
      <c r="F3" s="1852" t="s">
        <v>50</v>
      </c>
      <c r="G3" s="1852" t="s">
        <v>22</v>
      </c>
      <c r="H3" s="1852" t="s">
        <v>22</v>
      </c>
      <c r="I3" s="1852" t="s">
        <v>806</v>
      </c>
    </row>
    <row customHeight="1" ht="11.25">
      <c r="A4" s="1852" t="s">
        <v>2250</v>
      </c>
      <c r="B4" s="1852" t="s">
        <v>16</v>
      </c>
      <c r="C4" s="1852" t="s">
        <v>2258</v>
      </c>
      <c r="D4" s="1852" t="s">
        <v>2259</v>
      </c>
      <c r="E4" s="1852" t="s">
        <v>2260</v>
      </c>
      <c r="F4" s="1852" t="s">
        <v>50</v>
      </c>
      <c r="G4" s="1852" t="s">
        <v>22</v>
      </c>
      <c r="H4" s="1852" t="s">
        <v>22</v>
      </c>
      <c r="I4" s="1852" t="s">
        <v>806</v>
      </c>
    </row>
    <row customHeight="1" ht="11.25">
      <c r="A5" s="1852" t="s">
        <v>2250</v>
      </c>
      <c r="B5" s="1852" t="s">
        <v>16</v>
      </c>
      <c r="C5" s="1852" t="s">
        <v>13</v>
      </c>
      <c r="D5" s="1852" t="s">
        <v>45</v>
      </c>
      <c r="E5" s="1852" t="s">
        <v>48</v>
      </c>
      <c r="F5" s="1852" t="s">
        <v>50</v>
      </c>
      <c r="G5" s="1852" t="s">
        <v>22</v>
      </c>
      <c r="H5" s="1852" t="s">
        <v>22</v>
      </c>
      <c r="I5" s="1852" t="s">
        <v>806</v>
      </c>
    </row>
    <row customHeight="1" ht="11.25">
      <c r="A6" s="1852" t="s">
        <v>2250</v>
      </c>
      <c r="B6" s="1852" t="s">
        <v>16</v>
      </c>
      <c r="C6" s="1852" t="s">
        <v>2261</v>
      </c>
      <c r="D6" s="1852" t="s">
        <v>2262</v>
      </c>
      <c r="E6" s="1852" t="s">
        <v>2263</v>
      </c>
      <c r="F6" s="1852" t="s">
        <v>50</v>
      </c>
      <c r="G6" s="1852" t="s">
        <v>22</v>
      </c>
      <c r="H6" s="1852" t="s">
        <v>22</v>
      </c>
      <c r="I6" s="1852" t="s">
        <v>806</v>
      </c>
    </row>
    <row customHeight="1" ht="11.25">
      <c r="A7" s="1852" t="s">
        <v>2250</v>
      </c>
      <c r="B7" s="1852" t="s">
        <v>16</v>
      </c>
      <c r="C7" s="1852" t="s">
        <v>2264</v>
      </c>
      <c r="D7" s="1852" t="s">
        <v>2265</v>
      </c>
      <c r="E7" s="1852" t="s">
        <v>2266</v>
      </c>
      <c r="F7" s="1852" t="s">
        <v>50</v>
      </c>
      <c r="G7" s="1852" t="s">
        <v>22</v>
      </c>
      <c r="H7" s="1852" t="s">
        <v>22</v>
      </c>
      <c r="I7" s="1852" t="s">
        <v>806</v>
      </c>
    </row>
    <row customHeight="1" ht="11.25">
      <c r="A8" s="1852" t="s">
        <v>2250</v>
      </c>
      <c r="B8" s="1852" t="s">
        <v>16</v>
      </c>
      <c r="C8" s="1852" t="s">
        <v>2267</v>
      </c>
      <c r="D8" s="1852" t="s">
        <v>2268</v>
      </c>
      <c r="E8" s="1852" t="s">
        <v>2269</v>
      </c>
      <c r="F8" s="1852" t="s">
        <v>50</v>
      </c>
      <c r="G8" s="1852" t="s">
        <v>22</v>
      </c>
      <c r="H8" s="1852" t="s">
        <v>22</v>
      </c>
      <c r="I8" s="1852" t="s">
        <v>806</v>
      </c>
    </row>
    <row customHeight="1" ht="11.25">
      <c r="A9" s="1852" t="s">
        <v>2250</v>
      </c>
      <c r="B9" s="1852" t="s">
        <v>16</v>
      </c>
      <c r="C9" s="1852" t="s">
        <v>2270</v>
      </c>
      <c r="D9" s="1852" t="s">
        <v>2271</v>
      </c>
      <c r="E9" s="1852" t="s">
        <v>2272</v>
      </c>
      <c r="F9" s="1852" t="s">
        <v>50</v>
      </c>
      <c r="G9" s="1852" t="s">
        <v>2273</v>
      </c>
      <c r="H9" s="1852" t="s">
        <v>22</v>
      </c>
      <c r="I9" s="1852" t="s">
        <v>806</v>
      </c>
    </row>
    <row customHeight="1" ht="11.25">
      <c r="A10" s="1852" t="s">
        <v>2250</v>
      </c>
      <c r="B10" s="1852" t="s">
        <v>16</v>
      </c>
      <c r="C10" s="1852" t="s">
        <v>2274</v>
      </c>
      <c r="D10" s="1852" t="s">
        <v>2275</v>
      </c>
      <c r="E10" s="1852" t="s">
        <v>2276</v>
      </c>
      <c r="F10" s="1852" t="s">
        <v>2277</v>
      </c>
      <c r="G10" s="1852" t="s">
        <v>22</v>
      </c>
      <c r="H10" s="1852" t="s">
        <v>22</v>
      </c>
      <c r="I10" s="1852" t="s">
        <v>806</v>
      </c>
    </row>
    <row customHeight="1" ht="11.25">
      <c r="A11" s="1852" t="s">
        <v>2250</v>
      </c>
      <c r="B11" s="1852" t="s">
        <v>16</v>
      </c>
      <c r="C11" s="1852" t="s">
        <v>2278</v>
      </c>
      <c r="D11" s="1852" t="s">
        <v>2279</v>
      </c>
      <c r="E11" s="1852" t="s">
        <v>2280</v>
      </c>
      <c r="F11" s="1852" t="s">
        <v>2281</v>
      </c>
      <c r="G11" s="1852" t="s">
        <v>22</v>
      </c>
      <c r="H11" s="1852" t="s">
        <v>22</v>
      </c>
      <c r="I11" s="1852" t="s">
        <v>806</v>
      </c>
    </row>
    <row customHeight="1" ht="11.25">
      <c r="A12" s="1852" t="s">
        <v>2250</v>
      </c>
      <c r="B12" s="1852" t="s">
        <v>16</v>
      </c>
      <c r="C12" s="1852" t="s">
        <v>2282</v>
      </c>
      <c r="D12" s="1852" t="s">
        <v>2283</v>
      </c>
      <c r="E12" s="1852" t="s">
        <v>2284</v>
      </c>
      <c r="F12" s="1852" t="s">
        <v>50</v>
      </c>
      <c r="G12" s="1852" t="s">
        <v>22</v>
      </c>
      <c r="H12" s="1852" t="s">
        <v>22</v>
      </c>
      <c r="I12" s="1852" t="s">
        <v>806</v>
      </c>
    </row>
    <row customHeight="1" ht="11.25">
      <c r="A13" s="1852" t="s">
        <v>2250</v>
      </c>
      <c r="B13" s="1852" t="s">
        <v>16</v>
      </c>
      <c r="C13" s="1852" t="s">
        <v>2285</v>
      </c>
      <c r="D13" s="1852" t="s">
        <v>2286</v>
      </c>
      <c r="E13" s="1852" t="s">
        <v>2253</v>
      </c>
      <c r="F13" s="1852" t="s">
        <v>2287</v>
      </c>
      <c r="G13" s="1852" t="s">
        <v>2288</v>
      </c>
      <c r="H13" s="1852" t="s">
        <v>22</v>
      </c>
      <c r="I13" s="1852" t="s">
        <v>806</v>
      </c>
    </row>
    <row customHeight="1" ht="11.25">
      <c r="A14" s="1852" t="s">
        <v>2250</v>
      </c>
      <c r="B14" s="1852" t="s">
        <v>16</v>
      </c>
      <c r="C14" s="1852" t="s">
        <v>22</v>
      </c>
      <c r="D14" s="1852" t="s">
        <v>2289</v>
      </c>
      <c r="E14" s="1852" t="s">
        <v>2290</v>
      </c>
      <c r="F14" s="1852" t="s">
        <v>50</v>
      </c>
      <c r="G14" s="1852" t="s">
        <v>22</v>
      </c>
      <c r="H14" s="1852" t="s">
        <v>22</v>
      </c>
      <c r="I14" s="1852" t="s">
        <v>806</v>
      </c>
    </row>
    <row customHeight="1" ht="11.25">
      <c r="A15" s="1852" t="s">
        <v>2250</v>
      </c>
      <c r="B15" s="1852" t="s">
        <v>16</v>
      </c>
      <c r="C15" s="1852" t="s">
        <v>2291</v>
      </c>
      <c r="D15" s="1852" t="s">
        <v>2292</v>
      </c>
      <c r="E15" s="1852" t="s">
        <v>2293</v>
      </c>
      <c r="F15" s="1852" t="s">
        <v>2294</v>
      </c>
      <c r="G15" s="1852" t="s">
        <v>22</v>
      </c>
      <c r="H15" s="1852" t="s">
        <v>22</v>
      </c>
      <c r="I15" s="1852" t="s">
        <v>806</v>
      </c>
    </row>
    <row customHeight="1" ht="11.25">
      <c r="A16" s="1852" t="s">
        <v>2250</v>
      </c>
      <c r="B16" s="1852" t="s">
        <v>16</v>
      </c>
      <c r="C16" s="1852" t="s">
        <v>2295</v>
      </c>
      <c r="D16" s="1852" t="s">
        <v>2296</v>
      </c>
      <c r="E16" s="1852" t="s">
        <v>2293</v>
      </c>
      <c r="F16" s="1852" t="s">
        <v>2297</v>
      </c>
      <c r="G16" s="1852" t="s">
        <v>2298</v>
      </c>
      <c r="H16" s="1852" t="s">
        <v>22</v>
      </c>
      <c r="I16" s="1852" t="s">
        <v>806</v>
      </c>
    </row>
    <row customHeight="1" ht="11.25">
      <c r="A17" s="1852" t="s">
        <v>2250</v>
      </c>
      <c r="B17" s="1852" t="s">
        <v>16</v>
      </c>
      <c r="C17" s="1852" t="s">
        <v>2251</v>
      </c>
      <c r="D17" s="1852" t="s">
        <v>2252</v>
      </c>
      <c r="E17" s="1852" t="s">
        <v>2253</v>
      </c>
      <c r="F17" s="1852" t="s">
        <v>2254</v>
      </c>
      <c r="G17" s="1852" t="s">
        <v>22</v>
      </c>
      <c r="H17" s="1852" t="s">
        <v>22</v>
      </c>
      <c r="I17" s="1852" t="s">
        <v>892</v>
      </c>
    </row>
    <row customHeight="1" ht="11.25">
      <c r="A18" s="1852" t="s">
        <v>2250</v>
      </c>
      <c r="B18" s="1852" t="s">
        <v>16</v>
      </c>
      <c r="C18" s="1852" t="s">
        <v>2255</v>
      </c>
      <c r="D18" s="1852" t="s">
        <v>2256</v>
      </c>
      <c r="E18" s="1852" t="s">
        <v>2257</v>
      </c>
      <c r="F18" s="1852" t="s">
        <v>50</v>
      </c>
      <c r="G18" s="1852" t="s">
        <v>22</v>
      </c>
      <c r="H18" s="1852" t="s">
        <v>22</v>
      </c>
      <c r="I18" s="1852" t="s">
        <v>892</v>
      </c>
    </row>
    <row customHeight="1" ht="11.25">
      <c r="A19" s="1852" t="s">
        <v>2250</v>
      </c>
      <c r="B19" s="1852" t="s">
        <v>16</v>
      </c>
      <c r="C19" s="1852" t="s">
        <v>2258</v>
      </c>
      <c r="D19" s="1852" t="s">
        <v>2259</v>
      </c>
      <c r="E19" s="1852" t="s">
        <v>2260</v>
      </c>
      <c r="F19" s="1852" t="s">
        <v>50</v>
      </c>
      <c r="G19" s="1852" t="s">
        <v>22</v>
      </c>
      <c r="H19" s="1852" t="s">
        <v>22</v>
      </c>
      <c r="I19" s="1852" t="s">
        <v>892</v>
      </c>
    </row>
    <row customHeight="1" ht="11.25">
      <c r="A20" s="1852" t="s">
        <v>2250</v>
      </c>
      <c r="B20" s="1852" t="s">
        <v>16</v>
      </c>
      <c r="C20" s="1852" t="s">
        <v>13</v>
      </c>
      <c r="D20" s="1852" t="s">
        <v>45</v>
      </c>
      <c r="E20" s="1852" t="s">
        <v>48</v>
      </c>
      <c r="F20" s="1852" t="s">
        <v>50</v>
      </c>
      <c r="G20" s="1852" t="s">
        <v>22</v>
      </c>
      <c r="H20" s="1852" t="s">
        <v>22</v>
      </c>
      <c r="I20" s="1852" t="s">
        <v>892</v>
      </c>
    </row>
    <row customHeight="1" ht="11.25">
      <c r="A21" s="1852" t="s">
        <v>2250</v>
      </c>
      <c r="B21" s="1852" t="s">
        <v>16</v>
      </c>
      <c r="C21" s="1852" t="s">
        <v>2261</v>
      </c>
      <c r="D21" s="1852" t="s">
        <v>2262</v>
      </c>
      <c r="E21" s="1852" t="s">
        <v>2263</v>
      </c>
      <c r="F21" s="1852" t="s">
        <v>50</v>
      </c>
      <c r="G21" s="1852" t="s">
        <v>22</v>
      </c>
      <c r="H21" s="1852" t="s">
        <v>22</v>
      </c>
      <c r="I21" s="1852" t="s">
        <v>892</v>
      </c>
    </row>
    <row customHeight="1" ht="11.25">
      <c r="A22" s="1852" t="s">
        <v>2250</v>
      </c>
      <c r="B22" s="1852" t="s">
        <v>16</v>
      </c>
      <c r="C22" s="1852" t="s">
        <v>2267</v>
      </c>
      <c r="D22" s="1852" t="s">
        <v>2268</v>
      </c>
      <c r="E22" s="1852" t="s">
        <v>2269</v>
      </c>
      <c r="F22" s="1852" t="s">
        <v>50</v>
      </c>
      <c r="G22" s="1852" t="s">
        <v>22</v>
      </c>
      <c r="H22" s="1852" t="s">
        <v>22</v>
      </c>
      <c r="I22" s="1852" t="s">
        <v>892</v>
      </c>
    </row>
    <row customHeight="1" ht="11.25">
      <c r="A23" s="1852" t="s">
        <v>2250</v>
      </c>
      <c r="B23" s="1852" t="s">
        <v>16</v>
      </c>
      <c r="C23" s="1852" t="s">
        <v>2270</v>
      </c>
      <c r="D23" s="1852" t="s">
        <v>2271</v>
      </c>
      <c r="E23" s="1852" t="s">
        <v>2272</v>
      </c>
      <c r="F23" s="1852" t="s">
        <v>50</v>
      </c>
      <c r="G23" s="1852" t="s">
        <v>2273</v>
      </c>
      <c r="H23" s="1852" t="s">
        <v>22</v>
      </c>
      <c r="I23" s="1852" t="s">
        <v>892</v>
      </c>
    </row>
    <row customHeight="1" ht="11.25">
      <c r="A24" s="1852" t="s">
        <v>2250</v>
      </c>
      <c r="B24" s="1852" t="s">
        <v>16</v>
      </c>
      <c r="C24" s="1852" t="s">
        <v>2274</v>
      </c>
      <c r="D24" s="1852" t="s">
        <v>2275</v>
      </c>
      <c r="E24" s="1852" t="s">
        <v>2276</v>
      </c>
      <c r="F24" s="1852" t="s">
        <v>2277</v>
      </c>
      <c r="G24" s="1852" t="s">
        <v>22</v>
      </c>
      <c r="H24" s="1852" t="s">
        <v>22</v>
      </c>
      <c r="I24" s="1852" t="s">
        <v>892</v>
      </c>
    </row>
    <row customHeight="1" ht="11.25">
      <c r="A25" s="1852" t="s">
        <v>2250</v>
      </c>
      <c r="B25" s="1852" t="s">
        <v>16</v>
      </c>
      <c r="C25" s="1852" t="s">
        <v>2285</v>
      </c>
      <c r="D25" s="1852" t="s">
        <v>2286</v>
      </c>
      <c r="E25" s="1852" t="s">
        <v>2253</v>
      </c>
      <c r="F25" s="1852" t="s">
        <v>2287</v>
      </c>
      <c r="G25" s="1852" t="s">
        <v>2288</v>
      </c>
      <c r="H25" s="1852" t="s">
        <v>22</v>
      </c>
      <c r="I25" s="1852" t="s">
        <v>892</v>
      </c>
    </row>
    <row customHeight="1" ht="11.25">
      <c r="A26" s="1852" t="s">
        <v>2250</v>
      </c>
      <c r="B26" s="1852" t="s">
        <v>16</v>
      </c>
      <c r="C26" s="1852" t="s">
        <v>22</v>
      </c>
      <c r="D26" s="1852" t="s">
        <v>2289</v>
      </c>
      <c r="E26" s="1852" t="s">
        <v>2290</v>
      </c>
      <c r="F26" s="1852" t="s">
        <v>50</v>
      </c>
      <c r="G26" s="1852" t="s">
        <v>22</v>
      </c>
      <c r="H26" s="1852" t="s">
        <v>22</v>
      </c>
      <c r="I26" s="1852" t="s">
        <v>892</v>
      </c>
    </row>
    <row customHeight="1" ht="11.25">
      <c r="A27" s="1852" t="s">
        <v>2250</v>
      </c>
      <c r="B27" s="1852" t="s">
        <v>16</v>
      </c>
      <c r="C27" s="1852" t="s">
        <v>2295</v>
      </c>
      <c r="D27" s="1852" t="s">
        <v>2296</v>
      </c>
      <c r="E27" s="1852" t="s">
        <v>2293</v>
      </c>
      <c r="F27" s="1852" t="s">
        <v>2297</v>
      </c>
      <c r="G27" s="1852" t="s">
        <v>2298</v>
      </c>
      <c r="H27" s="1852" t="s">
        <v>22</v>
      </c>
      <c r="I27" s="1852" t="s">
        <v>892</v>
      </c>
    </row>
    <row customHeight="1" ht="11.25">
      <c r="A28" s="1852" t="s">
        <v>2250</v>
      </c>
      <c r="B28" s="1852" t="s">
        <v>16</v>
      </c>
      <c r="C28" s="1852" t="s">
        <v>2251</v>
      </c>
      <c r="D28" s="1852" t="s">
        <v>2252</v>
      </c>
      <c r="E28" s="1852" t="s">
        <v>2253</v>
      </c>
      <c r="F28" s="1852" t="s">
        <v>2254</v>
      </c>
      <c r="G28" s="1852" t="s">
        <v>22</v>
      </c>
      <c r="H28" s="1852" t="s">
        <v>22</v>
      </c>
      <c r="I28" s="1852" t="s">
        <v>852</v>
      </c>
    </row>
    <row customHeight="1" ht="11.25">
      <c r="A29" s="1852" t="s">
        <v>2250</v>
      </c>
      <c r="B29" s="1852" t="s">
        <v>16</v>
      </c>
      <c r="C29" s="1852" t="s">
        <v>2258</v>
      </c>
      <c r="D29" s="1852" t="s">
        <v>2259</v>
      </c>
      <c r="E29" s="1852" t="s">
        <v>2260</v>
      </c>
      <c r="F29" s="1852" t="s">
        <v>50</v>
      </c>
      <c r="G29" s="1852" t="s">
        <v>22</v>
      </c>
      <c r="H29" s="1852" t="s">
        <v>22</v>
      </c>
      <c r="I29" s="1852" t="s">
        <v>852</v>
      </c>
    </row>
    <row customHeight="1" ht="11.25">
      <c r="A30" s="1852" t="s">
        <v>2250</v>
      </c>
      <c r="B30" s="1852" t="s">
        <v>16</v>
      </c>
      <c r="C30" s="1852" t="s">
        <v>13</v>
      </c>
      <c r="D30" s="1852" t="s">
        <v>45</v>
      </c>
      <c r="E30" s="1852" t="s">
        <v>48</v>
      </c>
      <c r="F30" s="1852" t="s">
        <v>50</v>
      </c>
      <c r="G30" s="1852" t="s">
        <v>22</v>
      </c>
      <c r="H30" s="1852" t="s">
        <v>22</v>
      </c>
      <c r="I30" s="1852" t="s">
        <v>852</v>
      </c>
    </row>
    <row customHeight="1" ht="11.25">
      <c r="A31" s="1852" t="s">
        <v>2250</v>
      </c>
      <c r="B31" s="1852" t="s">
        <v>16</v>
      </c>
      <c r="C31" s="1852" t="s">
        <v>2299</v>
      </c>
      <c r="D31" s="1852" t="s">
        <v>2300</v>
      </c>
      <c r="E31" s="1852" t="s">
        <v>2301</v>
      </c>
      <c r="F31" s="1852" t="s">
        <v>50</v>
      </c>
      <c r="G31" s="1852" t="s">
        <v>22</v>
      </c>
      <c r="H31" s="1852" t="s">
        <v>22</v>
      </c>
      <c r="I31" s="1852" t="s">
        <v>852</v>
      </c>
    </row>
    <row customHeight="1" ht="11.25">
      <c r="A32" s="1852" t="s">
        <v>2250</v>
      </c>
      <c r="B32" s="1852" t="s">
        <v>16</v>
      </c>
      <c r="C32" s="1852" t="s">
        <v>2302</v>
      </c>
      <c r="D32" s="1852" t="s">
        <v>2303</v>
      </c>
      <c r="E32" s="1852" t="s">
        <v>2304</v>
      </c>
      <c r="F32" s="1852" t="s">
        <v>50</v>
      </c>
      <c r="G32" s="1852" t="s">
        <v>2305</v>
      </c>
      <c r="H32" s="1852" t="s">
        <v>22</v>
      </c>
      <c r="I32" s="1852" t="s">
        <v>852</v>
      </c>
    </row>
    <row customHeight="1" ht="11.25">
      <c r="A33" s="1852" t="s">
        <v>2250</v>
      </c>
      <c r="B33" s="1852" t="s">
        <v>16</v>
      </c>
      <c r="C33" s="1852" t="s">
        <v>2306</v>
      </c>
      <c r="D33" s="1852" t="s">
        <v>2307</v>
      </c>
      <c r="E33" s="1852" t="s">
        <v>2308</v>
      </c>
      <c r="F33" s="1852" t="s">
        <v>50</v>
      </c>
      <c r="G33" s="1852" t="s">
        <v>22</v>
      </c>
      <c r="H33" s="1852" t="s">
        <v>22</v>
      </c>
      <c r="I33" s="1852" t="s">
        <v>852</v>
      </c>
    </row>
    <row customHeight="1" ht="11.25">
      <c r="A34" s="1852" t="s">
        <v>2250</v>
      </c>
      <c r="B34" s="1852" t="s">
        <v>16</v>
      </c>
      <c r="C34" s="1852" t="s">
        <v>2309</v>
      </c>
      <c r="D34" s="1852" t="s">
        <v>2310</v>
      </c>
      <c r="E34" s="1852" t="s">
        <v>2311</v>
      </c>
      <c r="F34" s="1852" t="s">
        <v>50</v>
      </c>
      <c r="G34" s="1852" t="s">
        <v>2312</v>
      </c>
      <c r="H34" s="1852" t="s">
        <v>22</v>
      </c>
      <c r="I34" s="1852" t="s">
        <v>852</v>
      </c>
    </row>
    <row customHeight="1" ht="11.25">
      <c r="A35" s="1852" t="s">
        <v>2250</v>
      </c>
      <c r="B35" s="1852" t="s">
        <v>16</v>
      </c>
      <c r="C35" s="1852" t="s">
        <v>2261</v>
      </c>
      <c r="D35" s="1852" t="s">
        <v>2262</v>
      </c>
      <c r="E35" s="1852" t="s">
        <v>2263</v>
      </c>
      <c r="F35" s="1852" t="s">
        <v>50</v>
      </c>
      <c r="G35" s="1852" t="s">
        <v>22</v>
      </c>
      <c r="H35" s="1852" t="s">
        <v>22</v>
      </c>
      <c r="I35" s="1852" t="s">
        <v>852</v>
      </c>
    </row>
    <row customHeight="1" ht="11.25">
      <c r="A36" s="1852" t="s">
        <v>2250</v>
      </c>
      <c r="B36" s="1852" t="s">
        <v>16</v>
      </c>
      <c r="C36" s="1852" t="s">
        <v>2264</v>
      </c>
      <c r="D36" s="1852" t="s">
        <v>2265</v>
      </c>
      <c r="E36" s="1852" t="s">
        <v>2266</v>
      </c>
      <c r="F36" s="1852" t="s">
        <v>50</v>
      </c>
      <c r="G36" s="1852" t="s">
        <v>22</v>
      </c>
      <c r="H36" s="1852" t="s">
        <v>22</v>
      </c>
      <c r="I36" s="1852" t="s">
        <v>852</v>
      </c>
    </row>
    <row customHeight="1" ht="11.25">
      <c r="A37" s="1852" t="s">
        <v>2250</v>
      </c>
      <c r="B37" s="1852" t="s">
        <v>16</v>
      </c>
      <c r="C37" s="1852" t="s">
        <v>2267</v>
      </c>
      <c r="D37" s="1852" t="s">
        <v>2268</v>
      </c>
      <c r="E37" s="1852" t="s">
        <v>2269</v>
      </c>
      <c r="F37" s="1852" t="s">
        <v>50</v>
      </c>
      <c r="G37" s="1852" t="s">
        <v>22</v>
      </c>
      <c r="H37" s="1852" t="s">
        <v>22</v>
      </c>
      <c r="I37" s="1852" t="s">
        <v>852</v>
      </c>
    </row>
    <row customHeight="1" ht="11.25">
      <c r="A38" s="1852" t="s">
        <v>2250</v>
      </c>
      <c r="B38" s="1852" t="s">
        <v>16</v>
      </c>
      <c r="C38" s="1852" t="s">
        <v>2274</v>
      </c>
      <c r="D38" s="1852" t="s">
        <v>2275</v>
      </c>
      <c r="E38" s="1852" t="s">
        <v>2276</v>
      </c>
      <c r="F38" s="1852" t="s">
        <v>2277</v>
      </c>
      <c r="G38" s="1852" t="s">
        <v>22</v>
      </c>
      <c r="H38" s="1852" t="s">
        <v>22</v>
      </c>
      <c r="I38" s="1852" t="s">
        <v>852</v>
      </c>
    </row>
    <row customHeight="1" ht="11.25">
      <c r="A39" s="1852" t="s">
        <v>2250</v>
      </c>
      <c r="B39" s="1852" t="s">
        <v>16</v>
      </c>
      <c r="C39" s="1852" t="s">
        <v>2282</v>
      </c>
      <c r="D39" s="1852" t="s">
        <v>2283</v>
      </c>
      <c r="E39" s="1852" t="s">
        <v>2284</v>
      </c>
      <c r="F39" s="1852" t="s">
        <v>50</v>
      </c>
      <c r="G39" s="1852" t="s">
        <v>22</v>
      </c>
      <c r="H39" s="1852" t="s">
        <v>22</v>
      </c>
      <c r="I39" s="1852" t="s">
        <v>852</v>
      </c>
    </row>
    <row customHeight="1" ht="11.25">
      <c r="A40" s="1852" t="s">
        <v>2250</v>
      </c>
      <c r="B40" s="1852" t="s">
        <v>16</v>
      </c>
      <c r="C40" s="1852" t="s">
        <v>2285</v>
      </c>
      <c r="D40" s="1852" t="s">
        <v>2286</v>
      </c>
      <c r="E40" s="1852" t="s">
        <v>2253</v>
      </c>
      <c r="F40" s="1852" t="s">
        <v>2287</v>
      </c>
      <c r="G40" s="1852" t="s">
        <v>2288</v>
      </c>
      <c r="H40" s="1852" t="s">
        <v>22</v>
      </c>
      <c r="I40" s="1852" t="s">
        <v>852</v>
      </c>
    </row>
    <row customHeight="1" ht="11.25">
      <c r="A41" s="1852" t="s">
        <v>2250</v>
      </c>
      <c r="B41" s="1852" t="s">
        <v>16</v>
      </c>
      <c r="C41" s="1852" t="s">
        <v>22</v>
      </c>
      <c r="D41" s="1852" t="s">
        <v>2289</v>
      </c>
      <c r="E41" s="1852" t="s">
        <v>2290</v>
      </c>
      <c r="F41" s="1852" t="s">
        <v>50</v>
      </c>
      <c r="G41" s="1852" t="s">
        <v>22</v>
      </c>
      <c r="H41" s="1852" t="s">
        <v>22</v>
      </c>
      <c r="I41" s="1852" t="s">
        <v>852</v>
      </c>
    </row>
    <row customHeight="1" ht="11.25">
      <c r="A42" s="1852" t="s">
        <v>2250</v>
      </c>
      <c r="B42" s="1852" t="s">
        <v>16</v>
      </c>
      <c r="C42" s="1852" t="s">
        <v>2291</v>
      </c>
      <c r="D42" s="1852" t="s">
        <v>2292</v>
      </c>
      <c r="E42" s="1852" t="s">
        <v>2293</v>
      </c>
      <c r="F42" s="1852" t="s">
        <v>2294</v>
      </c>
      <c r="G42" s="1852" t="s">
        <v>22</v>
      </c>
      <c r="H42" s="1852" t="s">
        <v>22</v>
      </c>
      <c r="I42" s="1852" t="s">
        <v>852</v>
      </c>
    </row>
    <row customHeight="1" ht="11.25">
      <c r="A43" s="1852" t="s">
        <v>2250</v>
      </c>
      <c r="B43" s="1852" t="s">
        <v>16</v>
      </c>
      <c r="C43" s="1852" t="s">
        <v>2295</v>
      </c>
      <c r="D43" s="1852" t="s">
        <v>2296</v>
      </c>
      <c r="E43" s="1852" t="s">
        <v>2293</v>
      </c>
      <c r="F43" s="1852" t="s">
        <v>2297</v>
      </c>
      <c r="G43" s="1852" t="s">
        <v>2298</v>
      </c>
      <c r="H43" s="1852" t="s">
        <v>22</v>
      </c>
      <c r="I43" s="1852" t="s">
        <v>852</v>
      </c>
    </row>
    <row customHeight="1" ht="11.25">
      <c r="A44" s="1852" t="s">
        <v>2250</v>
      </c>
      <c r="B44" s="1852" t="s">
        <v>16</v>
      </c>
      <c r="C44" s="1852" t="s">
        <v>2251</v>
      </c>
      <c r="D44" s="1852" t="s">
        <v>2252</v>
      </c>
      <c r="E44" s="1852" t="s">
        <v>2253</v>
      </c>
      <c r="F44" s="1852" t="s">
        <v>2254</v>
      </c>
      <c r="G44" s="1852" t="s">
        <v>22</v>
      </c>
      <c r="H44" s="1852" t="s">
        <v>22</v>
      </c>
      <c r="I44" s="1852" t="s">
        <v>905</v>
      </c>
    </row>
    <row customHeight="1" ht="11.25">
      <c r="A45" s="1852" t="s">
        <v>2250</v>
      </c>
      <c r="B45" s="1852" t="s">
        <v>16</v>
      </c>
      <c r="C45" s="1852" t="s">
        <v>2309</v>
      </c>
      <c r="D45" s="1852" t="s">
        <v>2310</v>
      </c>
      <c r="E45" s="1852" t="s">
        <v>2311</v>
      </c>
      <c r="F45" s="1852" t="s">
        <v>50</v>
      </c>
      <c r="G45" s="1852" t="s">
        <v>2312</v>
      </c>
      <c r="H45" s="1852" t="s">
        <v>22</v>
      </c>
      <c r="I45" s="1852" t="s">
        <v>905</v>
      </c>
    </row>
    <row customHeight="1" ht="11.25">
      <c r="A46" s="1852" t="s">
        <v>2250</v>
      </c>
      <c r="B46" s="1852" t="s">
        <v>16</v>
      </c>
      <c r="C46" s="1852" t="s">
        <v>2261</v>
      </c>
      <c r="D46" s="1852" t="s">
        <v>2262</v>
      </c>
      <c r="E46" s="1852" t="s">
        <v>2263</v>
      </c>
      <c r="F46" s="1852" t="s">
        <v>50</v>
      </c>
      <c r="G46" s="1852" t="s">
        <v>22</v>
      </c>
      <c r="H46" s="1852" t="s">
        <v>22</v>
      </c>
      <c r="I46" s="1852" t="s">
        <v>905</v>
      </c>
    </row>
    <row customHeight="1" ht="11.25">
      <c r="A47" s="1852" t="s">
        <v>2250</v>
      </c>
      <c r="B47" s="1852" t="s">
        <v>16</v>
      </c>
      <c r="C47" s="1852" t="s">
        <v>2267</v>
      </c>
      <c r="D47" s="1852" t="s">
        <v>2268</v>
      </c>
      <c r="E47" s="1852" t="s">
        <v>2269</v>
      </c>
      <c r="F47" s="1852" t="s">
        <v>50</v>
      </c>
      <c r="G47" s="1852" t="s">
        <v>22</v>
      </c>
      <c r="H47" s="1852" t="s">
        <v>22</v>
      </c>
      <c r="I47" s="1852" t="s">
        <v>905</v>
      </c>
    </row>
    <row customHeight="1" ht="11.25">
      <c r="A48" s="1852" t="s">
        <v>2250</v>
      </c>
      <c r="B48" s="1852" t="s">
        <v>16</v>
      </c>
      <c r="C48" s="1852" t="s">
        <v>2274</v>
      </c>
      <c r="D48" s="1852" t="s">
        <v>2275</v>
      </c>
      <c r="E48" s="1852" t="s">
        <v>2276</v>
      </c>
      <c r="F48" s="1852" t="s">
        <v>2277</v>
      </c>
      <c r="G48" s="1852" t="s">
        <v>22</v>
      </c>
      <c r="H48" s="1852" t="s">
        <v>22</v>
      </c>
      <c r="I48" s="1852" t="s">
        <v>905</v>
      </c>
    </row>
    <row customHeight="1" ht="11.25">
      <c r="A49" s="1852" t="s">
        <v>2250</v>
      </c>
      <c r="B49" s="1852" t="s">
        <v>16</v>
      </c>
      <c r="C49" s="1852" t="s">
        <v>2285</v>
      </c>
      <c r="D49" s="1852" t="s">
        <v>2286</v>
      </c>
      <c r="E49" s="1852" t="s">
        <v>2253</v>
      </c>
      <c r="F49" s="1852" t="s">
        <v>2287</v>
      </c>
      <c r="G49" s="1852" t="s">
        <v>2288</v>
      </c>
      <c r="H49" s="1852" t="s">
        <v>22</v>
      </c>
      <c r="I49" s="1852" t="s">
        <v>905</v>
      </c>
    </row>
    <row customHeight="1" ht="11.25">
      <c r="A50" s="1852" t="s">
        <v>2250</v>
      </c>
      <c r="B50" s="1852" t="s">
        <v>16</v>
      </c>
      <c r="C50" s="1852" t="s">
        <v>22</v>
      </c>
      <c r="D50" s="1852" t="s">
        <v>2289</v>
      </c>
      <c r="E50" s="1852" t="s">
        <v>2290</v>
      </c>
      <c r="F50" s="1852" t="s">
        <v>50</v>
      </c>
      <c r="G50" s="1852" t="s">
        <v>22</v>
      </c>
      <c r="H50" s="1852" t="s">
        <v>22</v>
      </c>
      <c r="I50" s="1852" t="s">
        <v>905</v>
      </c>
    </row>
    <row customHeight="1" ht="11.25">
      <c r="A51" s="1852" t="s">
        <v>2250</v>
      </c>
      <c r="B51" s="1852" t="s">
        <v>16</v>
      </c>
      <c r="C51" s="1852" t="s">
        <v>2313</v>
      </c>
      <c r="D51" s="1852" t="s">
        <v>2314</v>
      </c>
      <c r="E51" s="1852" t="s">
        <v>2315</v>
      </c>
      <c r="F51" s="1852" t="s">
        <v>2316</v>
      </c>
      <c r="G51" s="1852" t="s">
        <v>22</v>
      </c>
      <c r="H51" s="1852" t="s">
        <v>22</v>
      </c>
      <c r="I51" s="1852" t="s">
        <v>1622</v>
      </c>
    </row>
    <row customHeight="1" ht="11.25">
      <c r="A52" s="1852" t="s">
        <v>2250</v>
      </c>
      <c r="B52" s="1852" t="s">
        <v>16</v>
      </c>
      <c r="C52" s="1852" t="s">
        <v>2317</v>
      </c>
      <c r="D52" s="1852" t="s">
        <v>2318</v>
      </c>
      <c r="E52" s="1852" t="s">
        <v>2319</v>
      </c>
      <c r="F52" s="1852" t="s">
        <v>573</v>
      </c>
      <c r="G52" s="1852" t="s">
        <v>2320</v>
      </c>
      <c r="H52" s="1852" t="s">
        <v>22</v>
      </c>
      <c r="I52" s="1852" t="s">
        <v>1622</v>
      </c>
    </row>
    <row customHeight="1" ht="11.25">
      <c r="A53" s="1852" t="s">
        <v>2250</v>
      </c>
      <c r="B53" s="1852" t="s">
        <v>16</v>
      </c>
      <c r="C53" s="1852" t="s">
        <v>2261</v>
      </c>
      <c r="D53" s="1852" t="s">
        <v>2262</v>
      </c>
      <c r="E53" s="1852" t="s">
        <v>2263</v>
      </c>
      <c r="F53" s="1852" t="s">
        <v>50</v>
      </c>
      <c r="G53" s="1852" t="s">
        <v>22</v>
      </c>
      <c r="H53" s="1852" t="s">
        <v>22</v>
      </c>
      <c r="I53" s="1852" t="s">
        <v>1622</v>
      </c>
    </row>
    <row customHeight="1" ht="11.25">
      <c r="A54" s="1852" t="s">
        <v>2250</v>
      </c>
      <c r="B54" s="1852" t="s">
        <v>16</v>
      </c>
      <c r="C54" s="1852" t="s">
        <v>2321</v>
      </c>
      <c r="D54" s="1852" t="s">
        <v>2322</v>
      </c>
      <c r="E54" s="1852" t="s">
        <v>2323</v>
      </c>
      <c r="F54" s="1852" t="s">
        <v>50</v>
      </c>
      <c r="G54" s="1852" t="s">
        <v>2324</v>
      </c>
      <c r="H54" s="1852" t="s">
        <v>22</v>
      </c>
      <c r="I54" s="1852" t="s">
        <v>1622</v>
      </c>
    </row>
    <row customHeight="1" ht="11.25">
      <c r="A55" s="1852" t="s">
        <v>2250</v>
      </c>
      <c r="B55" s="1852" t="s">
        <v>16</v>
      </c>
      <c r="C55" s="1852" t="s">
        <v>2325</v>
      </c>
      <c r="D55" s="1852" t="s">
        <v>2326</v>
      </c>
      <c r="E55" s="1852" t="s">
        <v>2327</v>
      </c>
      <c r="F55" s="1852" t="s">
        <v>50</v>
      </c>
      <c r="G55" s="1852" t="s">
        <v>22</v>
      </c>
      <c r="H55" s="1852" t="s">
        <v>22</v>
      </c>
      <c r="I55" s="1852" t="s">
        <v>1622</v>
      </c>
    </row>
    <row customHeight="1" ht="11.25">
      <c r="A56" s="1852" t="s">
        <v>2250</v>
      </c>
      <c r="B56" s="1852" t="s">
        <v>16</v>
      </c>
      <c r="C56" s="1852" t="s">
        <v>22</v>
      </c>
      <c r="D56" s="1852" t="s">
        <v>2289</v>
      </c>
      <c r="E56" s="1852" t="s">
        <v>2290</v>
      </c>
      <c r="F56" s="1852" t="s">
        <v>50</v>
      </c>
      <c r="G56" s="1852" t="s">
        <v>22</v>
      </c>
      <c r="H56" s="1852" t="s">
        <v>22</v>
      </c>
      <c r="I56"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AEB6B-92BE-5BE7-269C-0.CA4C402D}" mc:Ignorable="x14ac xr xr2 xr3">
  <sheetPr>
    <tabColor rgb="FFFFCC99"/>
  </sheetPr>
  <dimension ref="A1:G23"/>
  <sheetViews>
    <sheetView topLeftCell="A1" showGridLines="0" workbookViewId="0">
      <selection activeCell="A1" sqref="A1"/>
    </sheetView>
  </sheetViews>
  <sheetFormatPr customHeight="1" defaultRowHeight="11.25"/>
  <cols>
    <col min="1" max="1" style="1852" width="9.140625"/>
  </cols>
  <sheetData>
    <row customHeight="1" ht="11.25">
      <c r="A1" s="375" t="s">
        <v>2328</v>
      </c>
      <c r="B1" s="66" t="s">
        <v>2329</v>
      </c>
      <c r="C1" s="66" t="s">
        <v>2330</v>
      </c>
      <c r="D1" s="66" t="s">
        <v>2331</v>
      </c>
      <c r="E1" s="64" t="s">
        <v>2332</v>
      </c>
      <c r="F1" s="64" t="s">
        <v>2333</v>
      </c>
      <c r="G1" s="64" t="s">
        <v>2334</v>
      </c>
    </row>
    <row customHeight="1" ht="11.25">
      <c r="A2" s="375" t="s">
        <v>16</v>
      </c>
      <c r="B2" s="0" t="s">
        <v>98</v>
      </c>
      <c r="C2" s="0" t="s">
        <v>2335</v>
      </c>
      <c r="D2" s="0" t="s">
        <v>98</v>
      </c>
      <c r="E2" s="0" t="s">
        <v>2335</v>
      </c>
      <c r="F2" s="0" t="s">
        <v>2336</v>
      </c>
      <c r="G2" s="0" t="s">
        <v>108</v>
      </c>
    </row>
    <row customHeight="1" ht="11.25">
      <c r="A3" s="375" t="s">
        <v>16</v>
      </c>
      <c r="B3" s="0" t="s">
        <v>98</v>
      </c>
      <c r="C3" s="0" t="s">
        <v>2335</v>
      </c>
      <c r="D3" s="0" t="s">
        <v>2337</v>
      </c>
      <c r="E3" s="0" t="s">
        <v>2338</v>
      </c>
      <c r="F3" s="0" t="s">
        <v>2339</v>
      </c>
      <c r="G3" s="0" t="s">
        <v>109</v>
      </c>
    </row>
    <row customHeight="1" ht="11.25">
      <c r="A4" s="375" t="s">
        <v>16</v>
      </c>
      <c r="B4" s="0" t="s">
        <v>98</v>
      </c>
      <c r="C4" s="0" t="s">
        <v>2335</v>
      </c>
      <c r="D4" s="0" t="s">
        <v>2340</v>
      </c>
      <c r="E4" s="0" t="s">
        <v>2341</v>
      </c>
      <c r="F4" s="0" t="s">
        <v>2339</v>
      </c>
      <c r="G4" s="0" t="s">
        <v>88</v>
      </c>
    </row>
    <row customHeight="1" ht="11.25">
      <c r="A5" s="375" t="s">
        <v>16</v>
      </c>
      <c r="B5" s="0" t="s">
        <v>98</v>
      </c>
      <c r="C5" s="0" t="s">
        <v>2335</v>
      </c>
      <c r="D5" s="0" t="s">
        <v>2342</v>
      </c>
      <c r="E5" s="0" t="s">
        <v>2343</v>
      </c>
      <c r="F5" s="0" t="s">
        <v>2339</v>
      </c>
      <c r="G5" s="0" t="s">
        <v>89</v>
      </c>
    </row>
    <row customHeight="1" ht="11.25">
      <c r="A6" s="375" t="s">
        <v>16</v>
      </c>
      <c r="B6" s="0" t="s">
        <v>98</v>
      </c>
      <c r="C6" s="0" t="s">
        <v>2335</v>
      </c>
      <c r="D6" s="0" t="s">
        <v>2344</v>
      </c>
      <c r="E6" s="0" t="s">
        <v>2345</v>
      </c>
      <c r="F6" s="0" t="s">
        <v>2339</v>
      </c>
      <c r="G6" s="0" t="s">
        <v>110</v>
      </c>
    </row>
    <row customHeight="1" ht="11.25">
      <c r="A7" s="375" t="s">
        <v>16</v>
      </c>
      <c r="B7" s="0" t="s">
        <v>98</v>
      </c>
      <c r="C7" s="0" t="s">
        <v>2335</v>
      </c>
      <c r="D7" s="0" t="s">
        <v>2346</v>
      </c>
      <c r="E7" s="0" t="s">
        <v>2347</v>
      </c>
      <c r="F7" s="0" t="s">
        <v>2339</v>
      </c>
      <c r="G7" s="0" t="s">
        <v>90</v>
      </c>
    </row>
    <row customHeight="1" ht="11.25">
      <c r="A8" s="375" t="s">
        <v>16</v>
      </c>
      <c r="B8" s="0" t="s">
        <v>98</v>
      </c>
      <c r="C8" s="0" t="s">
        <v>2335</v>
      </c>
      <c r="D8" s="0" t="s">
        <v>2348</v>
      </c>
      <c r="E8" s="0" t="s">
        <v>2349</v>
      </c>
      <c r="F8" s="0" t="s">
        <v>2339</v>
      </c>
      <c r="G8" s="0" t="s">
        <v>91</v>
      </c>
    </row>
    <row customHeight="1" ht="11.25">
      <c r="A9" s="375" t="s">
        <v>16</v>
      </c>
      <c r="B9" s="0" t="s">
        <v>98</v>
      </c>
      <c r="C9" s="0" t="s">
        <v>2335</v>
      </c>
      <c r="D9" s="0" t="s">
        <v>2350</v>
      </c>
      <c r="E9" s="0" t="s">
        <v>2351</v>
      </c>
      <c r="F9" s="0" t="s">
        <v>2339</v>
      </c>
      <c r="G9" s="0" t="s">
        <v>111</v>
      </c>
    </row>
    <row customHeight="1" ht="11.25">
      <c r="A10" s="375" t="s">
        <v>16</v>
      </c>
      <c r="B10" s="0" t="s">
        <v>98</v>
      </c>
      <c r="C10" s="0" t="s">
        <v>2335</v>
      </c>
      <c r="D10" s="0" t="s">
        <v>2352</v>
      </c>
      <c r="E10" s="0" t="s">
        <v>2353</v>
      </c>
      <c r="F10" s="0" t="s">
        <v>2354</v>
      </c>
      <c r="G10" s="0" t="s">
        <v>148</v>
      </c>
    </row>
    <row customHeight="1" ht="11.25">
      <c r="A11" s="375" t="s">
        <v>16</v>
      </c>
      <c r="B11" s="0" t="s">
        <v>98</v>
      </c>
      <c r="C11" s="0" t="s">
        <v>2335</v>
      </c>
      <c r="D11" s="0" t="s">
        <v>2355</v>
      </c>
      <c r="E11" s="0" t="s">
        <v>2356</v>
      </c>
      <c r="F11" s="0" t="s">
        <v>2339</v>
      </c>
      <c r="G11" s="0" t="s">
        <v>149</v>
      </c>
    </row>
    <row customHeight="1" ht="11.25">
      <c r="A12" s="375" t="s">
        <v>16</v>
      </c>
      <c r="B12" s="0" t="s">
        <v>98</v>
      </c>
      <c r="C12" s="0" t="s">
        <v>2335</v>
      </c>
      <c r="D12" s="0" t="s">
        <v>2357</v>
      </c>
      <c r="E12" s="0" t="s">
        <v>2358</v>
      </c>
      <c r="F12" s="0" t="s">
        <v>2339</v>
      </c>
      <c r="G12" s="0" t="s">
        <v>150</v>
      </c>
    </row>
    <row customHeight="1" ht="11.25">
      <c r="A13" s="375" t="s">
        <v>16</v>
      </c>
      <c r="B13" s="0" t="s">
        <v>98</v>
      </c>
      <c r="C13" s="0" t="s">
        <v>2335</v>
      </c>
      <c r="D13" s="0" t="s">
        <v>2359</v>
      </c>
      <c r="E13" s="0" t="s">
        <v>2360</v>
      </c>
      <c r="F13" s="0" t="s">
        <v>2339</v>
      </c>
      <c r="G13" s="0" t="s">
        <v>151</v>
      </c>
    </row>
    <row customHeight="1" ht="11.25">
      <c r="A14" s="375" t="s">
        <v>16</v>
      </c>
      <c r="B14" s="0" t="s">
        <v>98</v>
      </c>
      <c r="C14" s="0" t="s">
        <v>2335</v>
      </c>
      <c r="D14" s="0" t="s">
        <v>2361</v>
      </c>
      <c r="E14" s="0" t="s">
        <v>2362</v>
      </c>
      <c r="F14" s="0" t="s">
        <v>2339</v>
      </c>
      <c r="G14" s="0" t="s">
        <v>152</v>
      </c>
    </row>
    <row customHeight="1" ht="11.25">
      <c r="A15" s="375" t="s">
        <v>16</v>
      </c>
      <c r="B15" s="0" t="s">
        <v>98</v>
      </c>
      <c r="C15" s="0" t="s">
        <v>2335</v>
      </c>
      <c r="D15" s="0" t="s">
        <v>2363</v>
      </c>
      <c r="E15" s="0" t="s">
        <v>2364</v>
      </c>
      <c r="F15" s="0" t="s">
        <v>2339</v>
      </c>
      <c r="G15" s="0" t="s">
        <v>153</v>
      </c>
    </row>
    <row customHeight="1" ht="11.25">
      <c r="A16" s="375" t="s">
        <v>16</v>
      </c>
      <c r="B16" s="0" t="s">
        <v>98</v>
      </c>
      <c r="C16" s="0" t="s">
        <v>2335</v>
      </c>
      <c r="D16" s="0" t="s">
        <v>99</v>
      </c>
      <c r="E16" s="0" t="s">
        <v>100</v>
      </c>
      <c r="F16" s="0" t="s">
        <v>2365</v>
      </c>
      <c r="G16" s="0" t="s">
        <v>97</v>
      </c>
    </row>
    <row customHeight="1" ht="11.25">
      <c r="A17" s="375" t="s">
        <v>16</v>
      </c>
      <c r="B17" s="0" t="s">
        <v>98</v>
      </c>
      <c r="C17" s="0" t="s">
        <v>2335</v>
      </c>
      <c r="D17" s="0" t="s">
        <v>2366</v>
      </c>
      <c r="E17" s="0" t="s">
        <v>2367</v>
      </c>
      <c r="F17" s="0" t="s">
        <v>2339</v>
      </c>
      <c r="G17" s="0" t="s">
        <v>1472</v>
      </c>
    </row>
    <row customHeight="1" ht="11.25">
      <c r="A18" s="375" t="s">
        <v>16</v>
      </c>
      <c r="B18" s="0" t="s">
        <v>98</v>
      </c>
      <c r="C18" s="0" t="s">
        <v>2335</v>
      </c>
      <c r="D18" s="0" t="s">
        <v>2368</v>
      </c>
      <c r="E18" s="0" t="s">
        <v>2369</v>
      </c>
      <c r="F18" s="0" t="s">
        <v>2339</v>
      </c>
      <c r="G18" s="0" t="s">
        <v>1484</v>
      </c>
    </row>
    <row customHeight="1" ht="11.25">
      <c r="A19" s="375" t="s">
        <v>16</v>
      </c>
      <c r="B19" s="0" t="s">
        <v>98</v>
      </c>
      <c r="C19" s="0" t="s">
        <v>2335</v>
      </c>
      <c r="D19" s="0" t="s">
        <v>2370</v>
      </c>
      <c r="E19" s="0" t="s">
        <v>2371</v>
      </c>
      <c r="F19" s="0" t="s">
        <v>2339</v>
      </c>
      <c r="G19" s="0" t="s">
        <v>1498</v>
      </c>
    </row>
    <row customHeight="1" ht="11.25">
      <c r="A20" s="375" t="s">
        <v>16</v>
      </c>
      <c r="B20" s="0" t="s">
        <v>98</v>
      </c>
      <c r="C20" s="0" t="s">
        <v>2335</v>
      </c>
      <c r="D20" s="0" t="s">
        <v>2372</v>
      </c>
      <c r="E20" s="0" t="s">
        <v>2373</v>
      </c>
      <c r="F20" s="0" t="s">
        <v>2339</v>
      </c>
      <c r="G20" s="0" t="s">
        <v>1510</v>
      </c>
    </row>
    <row customHeight="1" ht="11.25">
      <c r="A21" s="375" t="s">
        <v>16</v>
      </c>
      <c r="B21" s="0" t="s">
        <v>98</v>
      </c>
      <c r="C21" s="0" t="s">
        <v>2335</v>
      </c>
      <c r="D21" s="0" t="s">
        <v>2374</v>
      </c>
      <c r="E21" s="0" t="s">
        <v>2375</v>
      </c>
      <c r="F21" s="0" t="s">
        <v>2339</v>
      </c>
      <c r="G21" s="0" t="s">
        <v>1519</v>
      </c>
    </row>
    <row customHeight="1" ht="11.25">
      <c r="A22" s="375" t="s">
        <v>16</v>
      </c>
      <c r="B22" s="0" t="s">
        <v>98</v>
      </c>
      <c r="C22" s="0" t="s">
        <v>2335</v>
      </c>
      <c r="D22" s="0" t="s">
        <v>2376</v>
      </c>
      <c r="E22" s="0" t="s">
        <v>2377</v>
      </c>
      <c r="F22" s="0" t="s">
        <v>2339</v>
      </c>
      <c r="G22" s="0" t="s">
        <v>1535</v>
      </c>
    </row>
    <row customHeight="1" ht="11.25">
      <c r="A23" s="375" t="s">
        <v>16</v>
      </c>
      <c r="B23" s="0" t="s">
        <v>2378</v>
      </c>
      <c r="C23" s="0" t="s">
        <v>2379</v>
      </c>
      <c r="D23" s="0" t="s">
        <v>2378</v>
      </c>
      <c r="E23" s="0" t="s">
        <v>2379</v>
      </c>
      <c r="F23" s="0" t="s">
        <v>2380</v>
      </c>
      <c r="G23" s="0" t="s">
        <v>1542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46256-B7C6-9FF7-9225-0.89FC6E85}"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2381</v>
      </c>
      <c r="B1" s="837" t="s">
        <v>2382</v>
      </c>
      <c r="C1" s="1161" t="s">
        <v>2383</v>
      </c>
      <c r="D1" s="837" t="s">
        <v>2384</v>
      </c>
      <c r="E1" s="837" t="s">
        <v>2385</v>
      </c>
      <c r="F1" s="1161" t="s">
        <v>2386</v>
      </c>
      <c r="G1" s="1161" t="s">
        <v>2387</v>
      </c>
      <c r="H1" s="1161" t="s">
        <v>2388</v>
      </c>
      <c r="I1" s="1161" t="s">
        <v>2389</v>
      </c>
    </row>
    <row customHeight="1" ht="11.25">
      <c r="A2" s="1693" t="s">
        <v>108</v>
      </c>
      <c r="B2" s="1693" t="s">
        <v>2390</v>
      </c>
      <c r="C2" s="1693" t="s">
        <v>22</v>
      </c>
      <c r="D2" s="1693" t="s">
        <v>2391</v>
      </c>
      <c r="E2" s="1693" t="s">
        <v>2392</v>
      </c>
      <c r="F2" s="1693" t="s">
        <v>22</v>
      </c>
      <c r="G2" s="1693" t="s">
        <v>22</v>
      </c>
      <c r="H2" s="1693" t="s">
        <v>22</v>
      </c>
      <c r="I2" s="1693" t="s">
        <v>22</v>
      </c>
    </row>
    <row customHeight="1" ht="11.25">
      <c r="A3" s="1693" t="s">
        <v>109</v>
      </c>
      <c r="B3" s="1693" t="s">
        <v>2393</v>
      </c>
      <c r="C3" s="1693" t="s">
        <v>22</v>
      </c>
      <c r="D3" s="1693" t="s">
        <v>2394</v>
      </c>
      <c r="E3" s="1693" t="s">
        <v>2392</v>
      </c>
      <c r="F3" s="1693" t="s">
        <v>22</v>
      </c>
      <c r="G3" s="1693" t="s">
        <v>22</v>
      </c>
      <c r="H3" s="1693" t="s">
        <v>22</v>
      </c>
      <c r="I3" s="1693" t="s">
        <v>22</v>
      </c>
    </row>
    <row customHeight="1" ht="11.25">
      <c r="A4" s="1693" t="s">
        <v>88</v>
      </c>
      <c r="B4" s="1693" t="s">
        <v>2395</v>
      </c>
      <c r="C4" s="1693" t="s">
        <v>22</v>
      </c>
      <c r="D4" s="1693" t="s">
        <v>2396</v>
      </c>
      <c r="E4" s="1693" t="s">
        <v>2392</v>
      </c>
      <c r="F4" s="1693" t="s">
        <v>22</v>
      </c>
      <c r="G4" s="1693" t="s">
        <v>22</v>
      </c>
      <c r="H4" s="1693" t="s">
        <v>22</v>
      </c>
      <c r="I4" s="1693" t="s">
        <v>22</v>
      </c>
    </row>
    <row customHeight="1" ht="11.25">
      <c r="A5" s="1693" t="s">
        <v>89</v>
      </c>
      <c r="B5" s="1693" t="s">
        <v>2397</v>
      </c>
      <c r="C5" s="1693" t="s">
        <v>22</v>
      </c>
      <c r="D5" s="1693" t="s">
        <v>2398</v>
      </c>
      <c r="E5" s="1693" t="s">
        <v>2399</v>
      </c>
      <c r="F5" s="1693" t="s">
        <v>22</v>
      </c>
      <c r="G5" s="1693" t="s">
        <v>22</v>
      </c>
      <c r="H5" s="1693" t="s">
        <v>22</v>
      </c>
      <c r="I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C3EA9-A215-808C-183C-0.FA066A4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9727A-E971-C4FC-6486-0.83F86F7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ИМУП «ПОСЖИЛКОМСЕРВИС»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797CC-09BF-ECB5-B2AA-0.43A5D70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2400</v>
      </c>
    </row>
    <row customHeight="1" ht="11.25">
      <c r="A2" s="185" t="s">
        <v>96</v>
      </c>
      <c r="B2" s="185" t="s">
        <v>2401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5BE18-1E6B-2824-8865-0.56C26F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2402</v>
      </c>
      <c r="B1" s="837" t="s">
        <v>2403</v>
      </c>
    </row>
    <row customHeight="1" ht="11.25">
      <c r="A2" s="837">
        <v>4213775</v>
      </c>
      <c r="B2" s="837" t="s">
        <v>1223</v>
      </c>
    </row>
    <row customHeight="1" ht="11.25">
      <c r="A3" s="837">
        <v>4213784</v>
      </c>
      <c r="B3" s="837" t="s">
        <v>1258</v>
      </c>
    </row>
    <row customHeight="1" ht="11.25">
      <c r="A4" s="837">
        <v>4213781</v>
      </c>
      <c r="B4" s="837" t="s">
        <v>1251</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1392</v>
      </c>
    </row>
    <row customHeight="1" ht="11.25">
      <c r="A10" s="837">
        <v>4213783</v>
      </c>
      <c r="B10" s="837" t="s">
        <v>1407</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1B4B4-A6C6-55D7-356C-0.F5D0B76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2402</v>
      </c>
      <c r="B1" s="837" t="s">
        <v>2404</v>
      </c>
    </row>
    <row customHeight="1" ht="11.25">
      <c r="A2" s="837" t="s">
        <v>2405</v>
      </c>
      <c r="B2" s="837" t="s">
        <v>1505</v>
      </c>
    </row>
    <row customHeight="1" ht="11.25">
      <c r="A3" s="837" t="s">
        <v>2406</v>
      </c>
      <c r="B3" s="837" t="s">
        <v>1515</v>
      </c>
    </row>
    <row customHeight="1" ht="11.25">
      <c r="A4" s="837" t="s">
        <v>2407</v>
      </c>
      <c r="B4" s="837" t="s">
        <v>1524</v>
      </c>
    </row>
    <row customHeight="1" ht="11.25">
      <c r="A5" s="837" t="s">
        <v>2408</v>
      </c>
      <c r="B5" s="837" t="s">
        <v>1533</v>
      </c>
    </row>
    <row customHeight="1" ht="11.25">
      <c r="A6" s="837" t="s">
        <v>2409</v>
      </c>
      <c r="B6" s="837" t="s">
        <v>1539</v>
      </c>
    </row>
    <row customHeight="1" ht="11.25">
      <c r="A7" s="837" t="s">
        <v>2410</v>
      </c>
      <c r="B7" s="837" t="s">
        <v>1547</v>
      </c>
    </row>
    <row customHeight="1" ht="11.25">
      <c r="A8" s="837" t="s">
        <v>2411</v>
      </c>
      <c r="B8" s="837"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05AC2-60DF-BA97-8883-0.A7E2DAE7}"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5" t="s">
        <v>2328</v>
      </c>
      <c r="B1" s="375" t="s">
        <v>2329</v>
      </c>
      <c r="C1" s="375" t="s">
        <v>2330</v>
      </c>
      <c r="D1" s="375" t="s">
        <v>2331</v>
      </c>
      <c r="E1" s="0" t="s">
        <v>2332</v>
      </c>
      <c r="F1" s="0" t="s">
        <v>2333</v>
      </c>
      <c r="G1" s="0" t="s">
        <v>2334</v>
      </c>
    </row>
    <row customHeight="1" ht="11.25">
      <c r="A2" s="0" t="s">
        <v>16</v>
      </c>
      <c r="B2" s="0" t="s">
        <v>98</v>
      </c>
      <c r="C2" s="0" t="s">
        <v>2335</v>
      </c>
      <c r="D2" s="0" t="s">
        <v>98</v>
      </c>
      <c r="E2" s="0" t="s">
        <v>2335</v>
      </c>
      <c r="F2" s="0" t="s">
        <v>2336</v>
      </c>
      <c r="G2" s="0" t="s">
        <v>108</v>
      </c>
    </row>
    <row customHeight="1" ht="11.25">
      <c r="A3" s="0" t="s">
        <v>16</v>
      </c>
      <c r="B3" s="0" t="s">
        <v>98</v>
      </c>
      <c r="C3" s="0" t="s">
        <v>2335</v>
      </c>
      <c r="D3" s="0" t="s">
        <v>2337</v>
      </c>
      <c r="E3" s="0" t="s">
        <v>2338</v>
      </c>
      <c r="F3" s="0" t="s">
        <v>2339</v>
      </c>
      <c r="G3" s="0" t="s">
        <v>109</v>
      </c>
    </row>
    <row customHeight="1" ht="11.25">
      <c r="A4" s="0" t="s">
        <v>16</v>
      </c>
      <c r="B4" s="0" t="s">
        <v>98</v>
      </c>
      <c r="C4" s="0" t="s">
        <v>2335</v>
      </c>
      <c r="D4" s="0" t="s">
        <v>2340</v>
      </c>
      <c r="E4" s="0" t="s">
        <v>2341</v>
      </c>
      <c r="F4" s="0" t="s">
        <v>2339</v>
      </c>
      <c r="G4" s="0" t="s">
        <v>88</v>
      </c>
    </row>
    <row customHeight="1" ht="11.25">
      <c r="A5" s="0" t="s">
        <v>16</v>
      </c>
      <c r="B5" s="0" t="s">
        <v>98</v>
      </c>
      <c r="C5" s="0" t="s">
        <v>2335</v>
      </c>
      <c r="D5" s="0" t="s">
        <v>2342</v>
      </c>
      <c r="E5" s="0" t="s">
        <v>2343</v>
      </c>
      <c r="F5" s="0" t="s">
        <v>2339</v>
      </c>
      <c r="G5" s="0" t="s">
        <v>89</v>
      </c>
    </row>
    <row customHeight="1" ht="11.25">
      <c r="A6" s="0" t="s">
        <v>16</v>
      </c>
      <c r="B6" s="0" t="s">
        <v>98</v>
      </c>
      <c r="C6" s="0" t="s">
        <v>2335</v>
      </c>
      <c r="D6" s="0" t="s">
        <v>2344</v>
      </c>
      <c r="E6" s="0" t="s">
        <v>2345</v>
      </c>
      <c r="F6" s="0" t="s">
        <v>2339</v>
      </c>
      <c r="G6" s="0" t="s">
        <v>110</v>
      </c>
    </row>
    <row customHeight="1" ht="11.25">
      <c r="A7" s="0" t="s">
        <v>16</v>
      </c>
      <c r="B7" s="0" t="s">
        <v>98</v>
      </c>
      <c r="C7" s="0" t="s">
        <v>2335</v>
      </c>
      <c r="D7" s="0" t="s">
        <v>2346</v>
      </c>
      <c r="E7" s="0" t="s">
        <v>2347</v>
      </c>
      <c r="F7" s="0" t="s">
        <v>2339</v>
      </c>
      <c r="G7" s="0" t="s">
        <v>90</v>
      </c>
    </row>
    <row customHeight="1" ht="11.25">
      <c r="A8" s="0" t="s">
        <v>16</v>
      </c>
      <c r="B8" s="0" t="s">
        <v>98</v>
      </c>
      <c r="C8" s="0" t="s">
        <v>2335</v>
      </c>
      <c r="D8" s="0" t="s">
        <v>2348</v>
      </c>
      <c r="E8" s="0" t="s">
        <v>2349</v>
      </c>
      <c r="F8" s="0" t="s">
        <v>2339</v>
      </c>
      <c r="G8" s="0" t="s">
        <v>91</v>
      </c>
    </row>
    <row customHeight="1" ht="11.25">
      <c r="A9" s="0" t="s">
        <v>16</v>
      </c>
      <c r="B9" s="0" t="s">
        <v>98</v>
      </c>
      <c r="C9" s="0" t="s">
        <v>2335</v>
      </c>
      <c r="D9" s="0" t="s">
        <v>2350</v>
      </c>
      <c r="E9" s="0" t="s">
        <v>2351</v>
      </c>
      <c r="F9" s="0" t="s">
        <v>2339</v>
      </c>
      <c r="G9" s="0" t="s">
        <v>111</v>
      </c>
    </row>
    <row customHeight="1" ht="11.25">
      <c r="A10" s="0" t="s">
        <v>16</v>
      </c>
      <c r="B10" s="0" t="s">
        <v>98</v>
      </c>
      <c r="C10" s="0" t="s">
        <v>2335</v>
      </c>
      <c r="D10" s="0" t="s">
        <v>2352</v>
      </c>
      <c r="E10" s="0" t="s">
        <v>2353</v>
      </c>
      <c r="F10" s="0" t="s">
        <v>2354</v>
      </c>
      <c r="G10" s="0" t="s">
        <v>148</v>
      </c>
    </row>
    <row customHeight="1" ht="11.25">
      <c r="A11" s="0" t="s">
        <v>16</v>
      </c>
      <c r="B11" s="0" t="s">
        <v>98</v>
      </c>
      <c r="C11" s="0" t="s">
        <v>2335</v>
      </c>
      <c r="D11" s="0" t="s">
        <v>2355</v>
      </c>
      <c r="E11" s="0" t="s">
        <v>2356</v>
      </c>
      <c r="F11" s="0" t="s">
        <v>2339</v>
      </c>
      <c r="G11" s="0" t="s">
        <v>149</v>
      </c>
    </row>
    <row customHeight="1" ht="11.25">
      <c r="A12" s="0" t="s">
        <v>16</v>
      </c>
      <c r="B12" s="0" t="s">
        <v>98</v>
      </c>
      <c r="C12" s="0" t="s">
        <v>2335</v>
      </c>
      <c r="D12" s="0" t="s">
        <v>2357</v>
      </c>
      <c r="E12" s="0" t="s">
        <v>2358</v>
      </c>
      <c r="F12" s="0" t="s">
        <v>2339</v>
      </c>
      <c r="G12" s="0" t="s">
        <v>150</v>
      </c>
    </row>
    <row customHeight="1" ht="11.25">
      <c r="A13" s="0" t="s">
        <v>16</v>
      </c>
      <c r="B13" s="0" t="s">
        <v>98</v>
      </c>
      <c r="C13" s="0" t="s">
        <v>2335</v>
      </c>
      <c r="D13" s="0" t="s">
        <v>2359</v>
      </c>
      <c r="E13" s="0" t="s">
        <v>2360</v>
      </c>
      <c r="F13" s="0" t="s">
        <v>2339</v>
      </c>
      <c r="G13" s="0" t="s">
        <v>151</v>
      </c>
    </row>
    <row customHeight="1" ht="11.25">
      <c r="A14" s="0" t="s">
        <v>16</v>
      </c>
      <c r="B14" s="0" t="s">
        <v>98</v>
      </c>
      <c r="C14" s="0" t="s">
        <v>2335</v>
      </c>
      <c r="D14" s="0" t="s">
        <v>2361</v>
      </c>
      <c r="E14" s="0" t="s">
        <v>2362</v>
      </c>
      <c r="F14" s="0" t="s">
        <v>2339</v>
      </c>
      <c r="G14" s="0" t="s">
        <v>152</v>
      </c>
    </row>
    <row customHeight="1" ht="11.25">
      <c r="A15" s="0" t="s">
        <v>16</v>
      </c>
      <c r="B15" s="0" t="s">
        <v>98</v>
      </c>
      <c r="C15" s="0" t="s">
        <v>2335</v>
      </c>
      <c r="D15" s="0" t="s">
        <v>2363</v>
      </c>
      <c r="E15" s="0" t="s">
        <v>2364</v>
      </c>
      <c r="F15" s="0" t="s">
        <v>2339</v>
      </c>
      <c r="G15" s="0" t="s">
        <v>153</v>
      </c>
    </row>
    <row customHeight="1" ht="11.25">
      <c r="A16" s="0" t="s">
        <v>16</v>
      </c>
      <c r="B16" s="0" t="s">
        <v>98</v>
      </c>
      <c r="C16" s="0" t="s">
        <v>2335</v>
      </c>
      <c r="D16" s="0" t="s">
        <v>99</v>
      </c>
      <c r="E16" s="0" t="s">
        <v>100</v>
      </c>
      <c r="F16" s="0" t="s">
        <v>2365</v>
      </c>
      <c r="G16" s="0" t="s">
        <v>97</v>
      </c>
    </row>
    <row customHeight="1" ht="11.25">
      <c r="A17" s="0" t="s">
        <v>16</v>
      </c>
      <c r="B17" s="0" t="s">
        <v>98</v>
      </c>
      <c r="C17" s="0" t="s">
        <v>2335</v>
      </c>
      <c r="D17" s="0" t="s">
        <v>2366</v>
      </c>
      <c r="E17" s="0" t="s">
        <v>2367</v>
      </c>
      <c r="F17" s="0" t="s">
        <v>2339</v>
      </c>
      <c r="G17" s="0" t="s">
        <v>1472</v>
      </c>
    </row>
    <row customHeight="1" ht="11.25">
      <c r="A18" s="0" t="s">
        <v>16</v>
      </c>
      <c r="B18" s="0" t="s">
        <v>98</v>
      </c>
      <c r="C18" s="0" t="s">
        <v>2335</v>
      </c>
      <c r="D18" s="0" t="s">
        <v>2368</v>
      </c>
      <c r="E18" s="0" t="s">
        <v>2369</v>
      </c>
      <c r="F18" s="0" t="s">
        <v>2339</v>
      </c>
      <c r="G18" s="0" t="s">
        <v>1484</v>
      </c>
    </row>
    <row customHeight="1" ht="11.25">
      <c r="A19" s="0" t="s">
        <v>16</v>
      </c>
      <c r="B19" s="0" t="s">
        <v>98</v>
      </c>
      <c r="C19" s="0" t="s">
        <v>2335</v>
      </c>
      <c r="D19" s="0" t="s">
        <v>2370</v>
      </c>
      <c r="E19" s="0" t="s">
        <v>2371</v>
      </c>
      <c r="F19" s="0" t="s">
        <v>2339</v>
      </c>
      <c r="G19" s="0" t="s">
        <v>1498</v>
      </c>
    </row>
    <row customHeight="1" ht="11.25">
      <c r="A20" s="0" t="s">
        <v>16</v>
      </c>
      <c r="B20" s="0" t="s">
        <v>98</v>
      </c>
      <c r="C20" s="0" t="s">
        <v>2335</v>
      </c>
      <c r="D20" s="0" t="s">
        <v>2372</v>
      </c>
      <c r="E20" s="0" t="s">
        <v>2373</v>
      </c>
      <c r="F20" s="0" t="s">
        <v>2339</v>
      </c>
      <c r="G20" s="0" t="s">
        <v>1510</v>
      </c>
    </row>
    <row customHeight="1" ht="11.25">
      <c r="A21" s="0" t="s">
        <v>16</v>
      </c>
      <c r="B21" s="0" t="s">
        <v>98</v>
      </c>
      <c r="C21" s="0" t="s">
        <v>2335</v>
      </c>
      <c r="D21" s="0" t="s">
        <v>2374</v>
      </c>
      <c r="E21" s="0" t="s">
        <v>2375</v>
      </c>
      <c r="F21" s="0" t="s">
        <v>2339</v>
      </c>
      <c r="G21" s="0" t="s">
        <v>1519</v>
      </c>
    </row>
    <row customHeight="1" ht="11.25">
      <c r="A22" s="0" t="s">
        <v>16</v>
      </c>
      <c r="B22" s="0" t="s">
        <v>98</v>
      </c>
      <c r="C22" s="0" t="s">
        <v>2335</v>
      </c>
      <c r="D22" s="0" t="s">
        <v>2376</v>
      </c>
      <c r="E22" s="0" t="s">
        <v>2377</v>
      </c>
      <c r="F22" s="0" t="s">
        <v>2339</v>
      </c>
      <c r="G22" s="0" t="s">
        <v>1535</v>
      </c>
    </row>
    <row customHeight="1" ht="11.25">
      <c r="A23" s="0" t="s">
        <v>16</v>
      </c>
      <c r="B23" s="0" t="s">
        <v>2378</v>
      </c>
      <c r="C23" s="0" t="s">
        <v>2379</v>
      </c>
      <c r="D23" s="0" t="s">
        <v>2378</v>
      </c>
      <c r="E23" s="0" t="s">
        <v>2379</v>
      </c>
      <c r="F23" s="0" t="s">
        <v>2380</v>
      </c>
      <c r="G23" s="0" t="s">
        <v>1542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DA673-1F62-59E5-7683-0.C2D6571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2412</v>
      </c>
      <c r="B1" s="837" t="s">
        <v>2413</v>
      </c>
      <c r="C1" s="837" t="s">
        <v>1168</v>
      </c>
    </row>
    <row customHeight="1" ht="11.25">
      <c r="A2" s="837">
        <v>4189678</v>
      </c>
      <c r="B2" s="837" t="s">
        <v>2414</v>
      </c>
      <c r="C2" s="837" t="s">
        <v>2415</v>
      </c>
    </row>
    <row customHeight="1" ht="11.25">
      <c r="A3" s="837">
        <v>4190415</v>
      </c>
      <c r="B3" s="837" t="s">
        <v>2416</v>
      </c>
      <c r="C3" s="837" t="s">
        <v>2415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26BD8-E348-4D6D-BCF6-0.E3706E1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2417</v>
      </c>
      <c r="B1" s="165" t="s">
        <v>2418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C8D58-F791-047E-9EC2-0.D3D6279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2419</v>
      </c>
      <c r="B1" s="0" t="b">
        <v>1</v>
      </c>
    </row>
    <row customHeight="1" ht="11.25">
      <c r="A2" s="0" t="s">
        <v>2420</v>
      </c>
      <c r="B2" s="0" t="b">
        <v>0</v>
      </c>
    </row>
    <row customHeight="1" ht="11.25">
      <c r="A3" s="0" t="s">
        <v>2421</v>
      </c>
      <c r="B3" s="0" t="b">
        <v>0</v>
      </c>
    </row>
    <row customHeight="1" ht="11.25">
      <c r="A4" s="0" t="s">
        <v>2422</v>
      </c>
      <c r="B4" s="0" t="b">
        <v>1</v>
      </c>
    </row>
    <row customHeight="1" ht="11.25">
      <c r="A5" s="0" t="s">
        <v>2423</v>
      </c>
      <c r="B5" s="0" t="b">
        <v>0</v>
      </c>
    </row>
    <row customHeight="1" ht="11.25">
      <c r="A6" s="0" t="s">
        <v>2424</v>
      </c>
      <c r="B6" s="0" t="b">
        <v>0</v>
      </c>
    </row>
    <row customHeight="1" ht="11.25">
      <c r="A7" s="0" t="s">
        <v>2425</v>
      </c>
      <c r="B7" s="0" t="b">
        <v>0</v>
      </c>
    </row>
    <row customHeight="1" ht="11.25">
      <c r="A8" s="0" t="s">
        <v>2426</v>
      </c>
      <c r="B8" s="0" t="b">
        <v>0</v>
      </c>
    </row>
    <row customHeight="1" ht="11.25">
      <c r="A9" s="0" t="s">
        <v>2427</v>
      </c>
      <c r="B9" s="0" t="b">
        <v>0</v>
      </c>
    </row>
    <row customHeight="1" ht="11.25">
      <c r="A10" s="0" t="s">
        <v>2428</v>
      </c>
      <c r="B10" s="0" t="b">
        <v>0</v>
      </c>
    </row>
    <row customHeight="1" ht="11.25">
      <c r="A11" s="0" t="s">
        <v>2429</v>
      </c>
      <c r="B11" s="0" t="b">
        <v>0</v>
      </c>
    </row>
    <row customHeight="1" ht="11.25">
      <c r="A12" s="0" t="s">
        <v>2430</v>
      </c>
      <c r="B12" s="0" t="b">
        <v>0</v>
      </c>
    </row>
    <row customHeight="1" ht="11.25">
      <c r="A13" s="0" t="s">
        <v>2431</v>
      </c>
      <c r="B13" s="0" t="b">
        <v>1</v>
      </c>
    </row>
    <row customHeight="1" ht="11.25">
      <c r="A14" s="0" t="s">
        <v>2432</v>
      </c>
      <c r="B14" s="0" t="b">
        <v>0</v>
      </c>
    </row>
    <row customHeight="1" ht="11.25">
      <c r="A15" s="0" t="s">
        <v>2433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28EE1-FD71-3775-CC58-0.7A31414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1BD4D-607B-D5ED-A614-0.CAF4F64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2434</v>
      </c>
      <c r="B1" s="69" t="s">
        <v>2435</v>
      </c>
    </row>
    <row customHeight="1" ht="11.25">
      <c r="A2" s="66" t="s">
        <v>2436</v>
      </c>
      <c r="B2" s="66" t="s">
        <v>2437</v>
      </c>
    </row>
    <row customHeight="1" ht="11.25">
      <c r="A3" s="66" t="s">
        <v>2438</v>
      </c>
      <c r="B3" s="66" t="s">
        <v>2439</v>
      </c>
    </row>
    <row customHeight="1" ht="11.25">
      <c r="A4" s="66" t="s">
        <v>2440</v>
      </c>
      <c r="B4" s="66" t="s">
        <v>2441</v>
      </c>
    </row>
    <row customHeight="1" ht="11.25">
      <c r="A5" s="66" t="s">
        <v>2442</v>
      </c>
      <c r="B5" s="66" t="s">
        <v>2443</v>
      </c>
    </row>
    <row customHeight="1" ht="11.25">
      <c r="A6" s="66" t="s">
        <v>2444</v>
      </c>
      <c r="B6" s="66" t="s">
        <v>2445</v>
      </c>
    </row>
    <row customHeight="1" ht="11.25">
      <c r="A7" s="66" t="s">
        <v>2446</v>
      </c>
      <c r="B7" s="66" t="s">
        <v>2447</v>
      </c>
    </row>
    <row customHeight="1" ht="11.25">
      <c r="A8" s="66" t="s">
        <v>2448</v>
      </c>
      <c r="B8" s="66" t="s">
        <v>2449</v>
      </c>
    </row>
    <row customHeight="1" ht="11.25">
      <c r="A9" s="66" t="s">
        <v>2450</v>
      </c>
      <c r="B9" s="66" t="s">
        <v>2451</v>
      </c>
    </row>
    <row customHeight="1" ht="11.25">
      <c r="A10" s="66" t="s">
        <v>2452</v>
      </c>
      <c r="B10" s="66" t="s">
        <v>2453</v>
      </c>
    </row>
    <row customHeight="1" ht="11.25">
      <c r="A11" s="66" t="s">
        <v>2454</v>
      </c>
      <c r="B11" s="66" t="s">
        <v>2455</v>
      </c>
    </row>
    <row customHeight="1" ht="11.25">
      <c r="A12" s="66" t="s">
        <v>2456</v>
      </c>
      <c r="B12" s="66" t="s">
        <v>2457</v>
      </c>
    </row>
    <row customHeight="1" ht="11.25">
      <c r="A13" s="66" t="s">
        <v>2458</v>
      </c>
      <c r="B13" s="66" t="s">
        <v>2459</v>
      </c>
    </row>
    <row customHeight="1" ht="11.25">
      <c r="A14" s="66" t="s">
        <v>2460</v>
      </c>
      <c r="B14" s="66" t="s">
        <v>2461</v>
      </c>
    </row>
    <row customHeight="1" ht="11.25">
      <c r="A15" s="66" t="s">
        <v>2462</v>
      </c>
      <c r="B15" s="66" t="s">
        <v>2463</v>
      </c>
    </row>
    <row customHeight="1" ht="11.25">
      <c r="A16" s="66" t="s">
        <v>2464</v>
      </c>
      <c r="B16" s="66" t="s">
        <v>2465</v>
      </c>
    </row>
    <row customHeight="1" ht="11.25">
      <c r="A17" s="66" t="s">
        <v>2466</v>
      </c>
      <c r="B17" s="66" t="s">
        <v>2467</v>
      </c>
    </row>
    <row customHeight="1" ht="11.25">
      <c r="A18" s="66" t="s">
        <v>2468</v>
      </c>
      <c r="B18" s="66" t="s">
        <v>2469</v>
      </c>
    </row>
    <row customHeight="1" ht="11.25">
      <c r="A19" s="66" t="s">
        <v>2470</v>
      </c>
      <c r="B19" s="66" t="s">
        <v>2471</v>
      </c>
    </row>
    <row customHeight="1" ht="11.25">
      <c r="A20" s="66" t="s">
        <v>2472</v>
      </c>
      <c r="B20" s="66" t="s">
        <v>2473</v>
      </c>
    </row>
    <row customHeight="1" ht="11.25">
      <c r="A21" s="66" t="s">
        <v>2474</v>
      </c>
      <c r="B21" s="66" t="s">
        <v>2475</v>
      </c>
    </row>
    <row customHeight="1" ht="11.25">
      <c r="A22" s="66" t="s">
        <v>2476</v>
      </c>
      <c r="B22" s="66" t="s">
        <v>2477</v>
      </c>
    </row>
    <row customHeight="1" ht="11.25">
      <c r="A23" s="66" t="s">
        <v>2478</v>
      </c>
      <c r="B23" s="66" t="s">
        <v>2479</v>
      </c>
    </row>
    <row customHeight="1" ht="11.25">
      <c r="A24" s="66" t="s">
        <v>2480</v>
      </c>
      <c r="B24" s="66" t="s">
        <v>2481</v>
      </c>
    </row>
    <row customHeight="1" ht="11.25">
      <c r="A25" s="66" t="s">
        <v>2482</v>
      </c>
      <c r="B25" s="66" t="s">
        <v>2483</v>
      </c>
    </row>
    <row customHeight="1" ht="11.25">
      <c r="A26" s="66" t="s">
        <v>2484</v>
      </c>
      <c r="B26" s="66" t="s">
        <v>2485</v>
      </c>
    </row>
    <row customHeight="1" ht="11.25">
      <c r="A27" s="66" t="s">
        <v>2486</v>
      </c>
      <c r="B27" s="66" t="s">
        <v>2487</v>
      </c>
    </row>
    <row customHeight="1" ht="11.25">
      <c r="A28" s="66" t="s">
        <v>2488</v>
      </c>
      <c r="B28" s="66" t="s">
        <v>2489</v>
      </c>
    </row>
    <row customHeight="1" ht="11.25">
      <c r="A29" s="66" t="s">
        <v>2490</v>
      </c>
      <c r="B29" s="66" t="s">
        <v>2491</v>
      </c>
    </row>
    <row customHeight="1" ht="11.25">
      <c r="A30" s="66" t="s">
        <v>2492</v>
      </c>
      <c r="B30" s="66" t="s">
        <v>2493</v>
      </c>
    </row>
    <row customHeight="1" ht="11.25">
      <c r="A31" s="66" t="s">
        <v>2494</v>
      </c>
      <c r="B31" s="66" t="s">
        <v>2495</v>
      </c>
    </row>
    <row customHeight="1" ht="11.25">
      <c r="A32" s="66" t="s">
        <v>2496</v>
      </c>
      <c r="B32" s="66" t="s">
        <v>2497</v>
      </c>
    </row>
    <row customHeight="1" ht="11.25">
      <c r="A33" s="66" t="s">
        <v>2498</v>
      </c>
      <c r="B33" s="66" t="s">
        <v>2499</v>
      </c>
    </row>
    <row customHeight="1" ht="11.25">
      <c r="A34" s="66" t="s">
        <v>2500</v>
      </c>
      <c r="B34" s="66" t="s">
        <v>2501</v>
      </c>
    </row>
    <row customHeight="1" ht="11.25">
      <c r="A35" s="66" t="s">
        <v>2502</v>
      </c>
      <c r="B35" s="66" t="s">
        <v>2503</v>
      </c>
    </row>
    <row customHeight="1" ht="11.25">
      <c r="A36" s="66" t="s">
        <v>2504</v>
      </c>
      <c r="B36" s="66" t="s">
        <v>2505</v>
      </c>
    </row>
    <row customHeight="1" ht="11.25">
      <c r="A37" s="66" t="s">
        <v>2506</v>
      </c>
      <c r="B37" s="66" t="s">
        <v>2507</v>
      </c>
    </row>
    <row customHeight="1" ht="11.25">
      <c r="A38" s="66" t="s">
        <v>2508</v>
      </c>
      <c r="B38" s="66" t="s">
        <v>2509</v>
      </c>
    </row>
    <row customHeight="1" ht="11.25">
      <c r="A39" s="66" t="s">
        <v>2510</v>
      </c>
      <c r="B39" s="66" t="s">
        <v>2511</v>
      </c>
    </row>
    <row customHeight="1" ht="11.25">
      <c r="A40" s="66" t="s">
        <v>2512</v>
      </c>
      <c r="B40" s="66" t="s">
        <v>2513</v>
      </c>
    </row>
    <row customHeight="1" ht="11.25">
      <c r="A41" s="66" t="s">
        <v>2514</v>
      </c>
      <c r="B41" s="66" t="s">
        <v>2515</v>
      </c>
    </row>
    <row customHeight="1" ht="11.25">
      <c r="A42" s="66" t="s">
        <v>2516</v>
      </c>
      <c r="B42" s="66" t="s">
        <v>2517</v>
      </c>
    </row>
    <row customHeight="1" ht="11.25">
      <c r="A43" s="66" t="s">
        <v>2518</v>
      </c>
      <c r="B43" s="66" t="s">
        <v>2519</v>
      </c>
    </row>
    <row customHeight="1" ht="11.25">
      <c r="A44" s="66" t="s">
        <v>2520</v>
      </c>
      <c r="B44" s="66" t="s">
        <v>2521</v>
      </c>
    </row>
    <row customHeight="1" ht="11.25">
      <c r="A45" s="66" t="s">
        <v>2522</v>
      </c>
      <c r="B45" s="66" t="s">
        <v>2523</v>
      </c>
    </row>
    <row customHeight="1" ht="11.25">
      <c r="A46" s="66" t="s">
        <v>2524</v>
      </c>
      <c r="B46" s="66" t="s">
        <v>2525</v>
      </c>
    </row>
    <row customHeight="1" ht="11.25">
      <c r="A47" s="66" t="s">
        <v>2526</v>
      </c>
      <c r="B47" s="66" t="s">
        <v>2527</v>
      </c>
    </row>
    <row customHeight="1" ht="11.25">
      <c r="A48" s="66" t="s">
        <v>2528</v>
      </c>
      <c r="B48" s="66" t="s">
        <v>2529</v>
      </c>
    </row>
    <row customHeight="1" ht="11.25">
      <c r="A49" s="66" t="s">
        <v>2530</v>
      </c>
      <c r="B49" s="66" t="s">
        <v>2531</v>
      </c>
    </row>
    <row customHeight="1" ht="11.25">
      <c r="A50" s="66" t="s">
        <v>2532</v>
      </c>
      <c r="B50" s="66" t="s">
        <v>2533</v>
      </c>
    </row>
    <row customHeight="1" ht="11.25">
      <c r="A51" s="66" t="s">
        <v>2534</v>
      </c>
      <c r="B51" s="66" t="s">
        <v>2535</v>
      </c>
    </row>
    <row customHeight="1" ht="11.25">
      <c r="A52" s="66" t="s">
        <v>2536</v>
      </c>
      <c r="B52" s="66" t="s">
        <v>2537</v>
      </c>
    </row>
    <row customHeight="1" ht="11.25">
      <c r="A53" s="66" t="s">
        <v>2538</v>
      </c>
      <c r="B53" s="66" t="s">
        <v>2539</v>
      </c>
    </row>
    <row customHeight="1" ht="11.25">
      <c r="A54" s="66" t="s">
        <v>2540</v>
      </c>
      <c r="B54" s="66" t="s">
        <v>2541</v>
      </c>
    </row>
    <row customHeight="1" ht="11.25">
      <c r="A55" s="66" t="s">
        <v>2542</v>
      </c>
      <c r="B55" s="66" t="s">
        <v>2543</v>
      </c>
    </row>
    <row customHeight="1" ht="11.25">
      <c r="A56" s="66" t="s">
        <v>2544</v>
      </c>
      <c r="B56" s="66" t="s">
        <v>2545</v>
      </c>
    </row>
    <row customHeight="1" ht="11.25">
      <c r="A57" s="66" t="s">
        <v>2546</v>
      </c>
      <c r="B57" s="66" t="s">
        <v>2547</v>
      </c>
    </row>
    <row customHeight="1" ht="11.25">
      <c r="A58" s="66" t="s">
        <v>2548</v>
      </c>
      <c r="B58" s="66" t="s">
        <v>2549</v>
      </c>
    </row>
    <row customHeight="1" ht="11.25">
      <c r="A59" s="66" t="s">
        <v>2550</v>
      </c>
      <c r="B59" s="66" t="s">
        <v>2551</v>
      </c>
    </row>
    <row customHeight="1" ht="11.25">
      <c r="A60" s="66" t="s">
        <v>2552</v>
      </c>
      <c r="B60" s="66" t="s">
        <v>2553</v>
      </c>
    </row>
    <row customHeight="1" ht="11.25">
      <c r="A61" s="66"/>
      <c r="B61" s="66" t="s">
        <v>2554</v>
      </c>
    </row>
    <row customHeight="1" ht="11.25">
      <c r="A62" s="66"/>
      <c r="B62" s="66" t="s">
        <v>2555</v>
      </c>
    </row>
    <row customHeight="1" ht="11.25">
      <c r="A63" s="66"/>
      <c r="B63" s="66" t="s">
        <v>2556</v>
      </c>
    </row>
    <row customHeight="1" ht="11.25">
      <c r="A64" s="66"/>
      <c r="B64" s="66" t="s">
        <v>2557</v>
      </c>
    </row>
    <row customHeight="1" ht="11.25">
      <c r="A65" s="66"/>
      <c r="B65" s="66" t="s">
        <v>2558</v>
      </c>
    </row>
    <row customHeight="1" ht="11.25">
      <c r="A66" s="66"/>
      <c r="B66" s="66" t="s">
        <v>2559</v>
      </c>
    </row>
    <row customHeight="1" ht="11.25">
      <c r="A67" s="66"/>
      <c r="B67" s="66" t="s">
        <v>2560</v>
      </c>
    </row>
    <row customHeight="1" ht="11.25">
      <c r="A68" s="66"/>
      <c r="B68" s="66" t="s">
        <v>2561</v>
      </c>
    </row>
    <row customHeight="1" ht="11.25">
      <c r="A69" s="66"/>
      <c r="B69" s="66" t="s">
        <v>2562</v>
      </c>
    </row>
    <row customHeight="1" ht="11.25">
      <c r="A70" s="66"/>
      <c r="B70" s="66" t="s">
        <v>2563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08FA7-1EB5-2058-4CAA-0.A8CBF96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2564</v>
      </c>
    </row>
    <row customHeight="1" ht="90">
      <c r="B2" s="96" t="s">
        <v>2565</v>
      </c>
    </row>
    <row customHeight="1" ht="67.5">
      <c r="B3" s="96" t="s">
        <v>2566</v>
      </c>
    </row>
    <row customHeight="1" ht="33.75">
      <c r="B4" s="96" t="s">
        <v>2567</v>
      </c>
    </row>
    <row customHeight="1" ht="11.25">
      <c r="B5" s="96" t="s">
        <v>2568</v>
      </c>
    </row>
    <row customHeight="1" ht="22.5">
      <c r="B6" s="96" t="s">
        <v>2569</v>
      </c>
    </row>
    <row customHeight="1" ht="22.5">
      <c r="B7" s="96" t="s">
        <v>2570</v>
      </c>
    </row>
    <row customHeight="1" ht="22.5">
      <c r="B8" s="96" t="s">
        <v>2571</v>
      </c>
    </row>
    <row customHeight="1" ht="22.5">
      <c r="B9" s="96" t="s">
        <v>2572</v>
      </c>
    </row>
    <row customHeight="1" ht="56.25">
      <c r="B10" s="96" t="s">
        <v>2573</v>
      </c>
    </row>
    <row customHeight="1" ht="12.75">
      <c r="B11" s="161" t="s">
        <v>2574</v>
      </c>
    </row>
    <row customHeight="1" ht="11.25">
      <c r="B12" s="95" t="s">
        <v>2575</v>
      </c>
    </row>
    <row customHeight="1" ht="22.5">
      <c r="B13" s="96" t="s">
        <v>2576</v>
      </c>
    </row>
    <row customHeight="1" ht="67.5">
      <c r="B14" s="96" t="s">
        <v>2577</v>
      </c>
    </row>
    <row customHeight="1" ht="22.5">
      <c r="B15" s="96" t="s">
        <v>2578</v>
      </c>
    </row>
    <row customHeight="1" ht="11.25">
      <c r="B16" s="95" t="s">
        <v>2579</v>
      </c>
      <c r="D16" s="102"/>
    </row>
    <row customHeight="1" ht="33.75">
      <c r="B17" s="96" t="s">
        <v>2580</v>
      </c>
    </row>
    <row customHeight="1" ht="33.75">
      <c r="B18" s="96" t="s">
        <v>2581</v>
      </c>
    </row>
    <row customHeight="1" ht="11.25">
      <c r="B19" s="96" t="s">
        <v>2582</v>
      </c>
    </row>
    <row customHeight="1" ht="33.75">
      <c r="B20" s="96" t="s">
        <v>2583</v>
      </c>
    </row>
    <row customHeight="1" ht="11.25">
      <c r="B21" s="95" t="s">
        <v>2584</v>
      </c>
    </row>
    <row customHeight="1" ht="11.25">
      <c r="B22" s="96" t="s">
        <v>2585</v>
      </c>
    </row>
    <row r="24" customHeight="1" ht="22.5">
      <c r="B24" s="163" t="s">
        <v>2586</v>
      </c>
    </row>
    <row r="26" customHeight="1" ht="11.25">
      <c r="B26" s="95" t="s">
        <v>2587</v>
      </c>
    </row>
    <row customHeight="1" ht="22.5">
      <c r="B27" s="162" t="s">
        <v>394</v>
      </c>
    </row>
    <row customHeight="1" ht="56.25">
      <c r="B28" s="162" t="s">
        <v>2588</v>
      </c>
    </row>
    <row customHeight="1" ht="11.25">
      <c r="B29" s="212" t="s">
        <v>2589</v>
      </c>
    </row>
    <row customHeight="1" ht="22.5">
      <c r="B30" s="162" t="s">
        <v>2590</v>
      </c>
    </row>
    <row r="32" customHeight="1" ht="11.25">
      <c r="A32" s="190"/>
      <c r="B32" s="191" t="s">
        <v>2591</v>
      </c>
    </row>
    <row customHeight="1" ht="14.25">
      <c r="A33" s="192">
        <v>1</v>
      </c>
      <c r="B33" s="193" t="s">
        <v>2592</v>
      </c>
    </row>
    <row customHeight="1" ht="14.25">
      <c r="A34" s="192">
        <v>2</v>
      </c>
      <c r="B34" s="193" t="s">
        <v>2593</v>
      </c>
    </row>
    <row customHeight="1" ht="11.25">
      <c r="B35" s="191" t="s">
        <v>2594</v>
      </c>
    </row>
    <row customHeight="1" ht="11.25">
      <c r="B36" s="193" t="s">
        <v>2595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8085C-4A68-7274-D783-0.09FF406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ИМУП «ПОСЖИЛКОМСЕРВИС»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86</v>
      </c>
      <c r="E11" s="2225" t="s">
        <v>104</v>
      </c>
      <c r="F11" s="2194" t="s">
        <v>86</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